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Area\Slovenian_Forest_Service\"/>
    </mc:Choice>
  </mc:AlternateContent>
  <bookViews>
    <workbookView xWindow="0" yWindow="0" windowWidth="28800" windowHeight="11700"/>
  </bookViews>
  <sheets>
    <sheet name="tabula-SFS_2017_Annual-Rep_Sl" sheetId="1" r:id="rId1"/>
  </sheets>
  <calcPr calcId="162913" iterateDelta="1E-4"/>
</workbook>
</file>

<file path=xl/calcChain.xml><?xml version="1.0" encoding="utf-8"?>
<calcChain xmlns="http://schemas.openxmlformats.org/spreadsheetml/2006/main">
  <c r="H31" i="1" l="1"/>
  <c r="F32" i="1" s="1"/>
  <c r="H29" i="1"/>
  <c r="D30" i="1" s="1"/>
  <c r="H27" i="1"/>
  <c r="D28" i="1" s="1"/>
  <c r="H25" i="1"/>
  <c r="F26" i="1" s="1"/>
  <c r="H23" i="1"/>
  <c r="B24" i="1" s="1"/>
  <c r="H21" i="1"/>
  <c r="F22" i="1" s="1"/>
  <c r="H19" i="1"/>
  <c r="F20" i="1" s="1"/>
  <c r="H17" i="1"/>
  <c r="D18" i="1" s="1"/>
  <c r="H15" i="1"/>
  <c r="D16" i="1" s="1"/>
  <c r="H13" i="1"/>
  <c r="F14" i="1" s="1"/>
  <c r="H11" i="1"/>
  <c r="F12" i="1" s="1"/>
  <c r="H9" i="1"/>
  <c r="D10" i="1" s="1"/>
  <c r="H7" i="1"/>
  <c r="B8" i="1" s="1"/>
  <c r="H5" i="1"/>
  <c r="F6" i="1" s="1"/>
  <c r="J33" i="1"/>
  <c r="K31" i="1" s="1"/>
  <c r="D8" i="1" l="1"/>
  <c r="D24" i="1"/>
  <c r="H24" i="1" s="1"/>
  <c r="D26" i="1"/>
  <c r="B10" i="1"/>
  <c r="H10" i="1" s="1"/>
  <c r="F10" i="1"/>
  <c r="F8" i="1"/>
  <c r="H8" i="1" s="1"/>
  <c r="B6" i="1"/>
  <c r="H6" i="1" s="1"/>
  <c r="B20" i="1"/>
  <c r="F24" i="1"/>
  <c r="K19" i="1"/>
  <c r="D6" i="1"/>
  <c r="D20" i="1"/>
  <c r="B26" i="1"/>
  <c r="H26" i="1" s="1"/>
  <c r="K17" i="1"/>
  <c r="B14" i="1"/>
  <c r="F18" i="1"/>
  <c r="F28" i="1"/>
  <c r="F30" i="1"/>
  <c r="B30" i="1"/>
  <c r="H30" i="1" s="1"/>
  <c r="B32" i="1"/>
  <c r="H32" i="1" s="1"/>
  <c r="D14" i="1"/>
  <c r="B16" i="1"/>
  <c r="B12" i="1"/>
  <c r="F16" i="1"/>
  <c r="D22" i="1"/>
  <c r="D32" i="1"/>
  <c r="B22" i="1"/>
  <c r="H22" i="1" s="1"/>
  <c r="D12" i="1"/>
  <c r="D33" i="1" s="1"/>
  <c r="B18" i="1"/>
  <c r="H18" i="1" s="1"/>
  <c r="B28" i="1"/>
  <c r="K5" i="1"/>
  <c r="K21" i="1"/>
  <c r="K7" i="1"/>
  <c r="K23" i="1"/>
  <c r="K9" i="1"/>
  <c r="K25" i="1"/>
  <c r="K11" i="1"/>
  <c r="K27" i="1"/>
  <c r="K13" i="1"/>
  <c r="K29" i="1"/>
  <c r="K15" i="1"/>
  <c r="F33" i="1" l="1"/>
  <c r="H20" i="1"/>
  <c r="E23" i="1"/>
  <c r="E19" i="1"/>
  <c r="E11" i="1"/>
  <c r="G9" i="1"/>
  <c r="G7" i="1"/>
  <c r="G5" i="1"/>
  <c r="G29" i="1"/>
  <c r="G31" i="1"/>
  <c r="G21" i="1"/>
  <c r="G25" i="1"/>
  <c r="G17" i="1"/>
  <c r="G19" i="1"/>
  <c r="G15" i="1"/>
  <c r="G27" i="1"/>
  <c r="G13" i="1"/>
  <c r="B33" i="1"/>
  <c r="H12" i="1"/>
  <c r="H28" i="1"/>
  <c r="H16" i="1"/>
  <c r="H14" i="1"/>
  <c r="E9" i="1"/>
  <c r="E13" i="1"/>
  <c r="E27" i="1"/>
  <c r="E29" i="1"/>
  <c r="E25" i="1"/>
  <c r="E15" i="1"/>
  <c r="E17" i="1"/>
  <c r="E31" i="1"/>
  <c r="E5" i="1"/>
  <c r="H33" i="1"/>
  <c r="I29" i="1" s="1"/>
  <c r="C11" i="1"/>
  <c r="C17" i="1"/>
  <c r="E7" i="1"/>
  <c r="E21" i="1"/>
  <c r="K33" i="1"/>
  <c r="B34" i="1" l="1"/>
  <c r="C27" i="1"/>
  <c r="C9" i="1"/>
  <c r="G33" i="1"/>
  <c r="F34" i="1"/>
  <c r="C21" i="1"/>
  <c r="C23" i="1"/>
  <c r="C13" i="1"/>
  <c r="C29" i="1"/>
  <c r="G23" i="1"/>
  <c r="G11" i="1"/>
  <c r="D34" i="1"/>
  <c r="C15" i="1"/>
  <c r="C19" i="1"/>
  <c r="C5" i="1"/>
  <c r="C7" i="1"/>
  <c r="C31" i="1"/>
  <c r="C25" i="1"/>
  <c r="E33" i="1"/>
  <c r="I13" i="1"/>
  <c r="I21" i="1"/>
  <c r="I11" i="1"/>
  <c r="I15" i="1"/>
  <c r="I5" i="1"/>
  <c r="I25" i="1"/>
  <c r="I7" i="1"/>
  <c r="I27" i="1"/>
  <c r="I23" i="1"/>
  <c r="I17" i="1"/>
  <c r="I19" i="1"/>
  <c r="I9" i="1"/>
  <c r="I31" i="1"/>
  <c r="C33" i="1" l="1"/>
  <c r="H34" i="1"/>
  <c r="I33" i="1"/>
</calcChain>
</file>

<file path=xl/sharedStrings.xml><?xml version="1.0" encoding="utf-8"?>
<sst xmlns="http://schemas.openxmlformats.org/spreadsheetml/2006/main" count="57" uniqueCount="30">
  <si>
    <t>ha</t>
  </si>
  <si>
    <t>Tolmin</t>
  </si>
  <si>
    <t>Bled</t>
  </si>
  <si>
    <t>Kranj</t>
  </si>
  <si>
    <t>Ljubljana</t>
  </si>
  <si>
    <t>Postojna</t>
  </si>
  <si>
    <t>Novo mesto</t>
  </si>
  <si>
    <t>Celje</t>
  </si>
  <si>
    <t>Nazarje</t>
  </si>
  <si>
    <t>Slovenj Gradec</t>
  </si>
  <si>
    <t>Maribor</t>
  </si>
  <si>
    <t>Murska Sobota</t>
  </si>
  <si>
    <t>Površine gozdov v letu 2017 po gozdnogospodarskih območjih (GGO) ob upoštevanju v letu 2017 izdelanih gozdnogospodarskih načrtov GGE ter njihova lastniška struktura po gozdnogospodarskih načrtih (v ha)</t>
  </si>
  <si>
    <t>Sežana</t>
  </si>
  <si>
    <t>Brežice</t>
  </si>
  <si>
    <t>Kočevje</t>
  </si>
  <si>
    <t>Druga gozdna zemljišča / Other Forest Land</t>
  </si>
  <si>
    <t>Forest areas in 2017 by forest management areas (GGO), taking into account the GGE forest management plans prepared in 2017 and their ownership structure according to forest management plans (ha)</t>
  </si>
  <si>
    <t>Državni g. /
State Forest</t>
  </si>
  <si>
    <t>Zasebni g. /
Private Forest</t>
  </si>
  <si>
    <t>G. lokalnih skupnosti /
Forest in Local Communities</t>
  </si>
  <si>
    <t>Skupaj gozdovi /
Total Forest</t>
  </si>
  <si>
    <t>SKUPAJ / total ha</t>
  </si>
  <si>
    <t>in %</t>
  </si>
  <si>
    <t>% of Ownership type of Total Forest</t>
  </si>
  <si>
    <t>Območna enota /
Regional Unit = Forest Management Areas
(only partially identical or 95 % identical to NUTS 3 units)</t>
  </si>
  <si>
    <t>Totals calculated by JRC</t>
  </si>
  <si>
    <t>Percentages calculated by JRC</t>
  </si>
  <si>
    <t>Sums checked by JRC</t>
  </si>
  <si>
    <t>Value added by JRC 2018-11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</si>
</sst>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3" fontId="0" fillId="0" borderId="10" xfId="0" applyNumberFormat="1" applyBorder="1"/>
    <xf numFmtId="3" fontId="0" fillId="0" borderId="12" xfId="0" applyNumberFormat="1" applyBorder="1"/>
    <xf numFmtId="3" fontId="16" fillId="0" borderId="0" xfId="0" applyNumberFormat="1" applyFont="1" applyBorder="1"/>
    <xf numFmtId="3" fontId="16" fillId="0" borderId="12" xfId="0" applyNumberFormat="1" applyFont="1" applyBorder="1"/>
    <xf numFmtId="164" fontId="0" fillId="0" borderId="12" xfId="42" applyNumberFormat="1" applyFont="1" applyBorder="1"/>
    <xf numFmtId="164" fontId="0" fillId="0" borderId="10" xfId="42" applyNumberFormat="1" applyFont="1" applyBorder="1"/>
    <xf numFmtId="3" fontId="0" fillId="0" borderId="11" xfId="0" applyNumberFormat="1" applyBorder="1"/>
    <xf numFmtId="3" fontId="0" fillId="0" borderId="17" xfId="0" applyNumberFormat="1" applyBorder="1"/>
    <xf numFmtId="164" fontId="16" fillId="0" borderId="12" xfId="42" applyNumberFormat="1" applyFont="1" applyBorder="1"/>
    <xf numFmtId="164" fontId="0" fillId="0" borderId="21" xfId="42" applyNumberFormat="1" applyFont="1" applyBorder="1"/>
    <xf numFmtId="164" fontId="0" fillId="0" borderId="23" xfId="42" applyNumberFormat="1" applyFont="1" applyBorder="1"/>
    <xf numFmtId="3" fontId="16" fillId="0" borderId="11" xfId="0" applyNumberFormat="1" applyFont="1" applyBorder="1"/>
    <xf numFmtId="164" fontId="16" fillId="0" borderId="13" xfId="42" applyNumberFormat="1" applyFont="1" applyBorder="1"/>
    <xf numFmtId="3" fontId="16" fillId="0" borderId="17" xfId="0" applyNumberFormat="1" applyFont="1" applyBorder="1"/>
    <xf numFmtId="164" fontId="16" fillId="0" borderId="18" xfId="42" applyNumberFormat="1" applyFont="1" applyBorder="1"/>
    <xf numFmtId="164" fontId="16" fillId="0" borderId="30" xfId="42" applyNumberFormat="1" applyFont="1" applyBorder="1"/>
    <xf numFmtId="164" fontId="16" fillId="0" borderId="21" xfId="42" applyNumberFormat="1" applyFont="1" applyBorder="1"/>
    <xf numFmtId="3" fontId="0" fillId="0" borderId="28" xfId="0" applyNumberFormat="1" applyBorder="1"/>
    <xf numFmtId="3" fontId="0" fillId="0" borderId="32" xfId="0" applyNumberFormat="1" applyBorder="1"/>
    <xf numFmtId="164" fontId="0" fillId="0" borderId="33" xfId="42" applyNumberFormat="1" applyFont="1" applyBorder="1"/>
    <xf numFmtId="164" fontId="18" fillId="0" borderId="31" xfId="42" applyNumberFormat="1" applyFont="1" applyBorder="1"/>
    <xf numFmtId="164" fontId="18" fillId="0" borderId="10" xfId="42" applyNumberFormat="1" applyFont="1" applyBorder="1"/>
    <xf numFmtId="164" fontId="16" fillId="0" borderId="0" xfId="42" applyNumberFormat="1" applyFont="1" applyBorder="1"/>
    <xf numFmtId="164" fontId="16" fillId="0" borderId="35" xfId="42" applyNumberFormat="1" applyFont="1" applyBorder="1"/>
    <xf numFmtId="164" fontId="19" fillId="0" borderId="15" xfId="42" applyNumberFormat="1" applyFont="1" applyBorder="1"/>
    <xf numFmtId="164" fontId="16" fillId="0" borderId="15" xfId="42" applyNumberFormat="1" applyFont="1" applyBorder="1"/>
    <xf numFmtId="164" fontId="16" fillId="0" borderId="16" xfId="42" applyNumberFormat="1" applyFont="1" applyBorder="1"/>
    <xf numFmtId="164" fontId="19" fillId="0" borderId="36" xfId="42" applyNumberFormat="1" applyFont="1" applyBorder="1"/>
    <xf numFmtId="0" fontId="16" fillId="0" borderId="19" xfId="0" applyFont="1" applyBorder="1"/>
    <xf numFmtId="0" fontId="19" fillId="0" borderId="20" xfId="0" applyFont="1" applyBorder="1"/>
    <xf numFmtId="164" fontId="16" fillId="0" borderId="22" xfId="42" applyNumberFormat="1" applyFont="1" applyBorder="1"/>
    <xf numFmtId="164" fontId="18" fillId="0" borderId="37" xfId="42" applyNumberFormat="1" applyFont="1" applyBorder="1"/>
    <xf numFmtId="164" fontId="19" fillId="0" borderId="14" xfId="42" applyNumberFormat="1" applyFont="1" applyBorder="1"/>
    <xf numFmtId="164" fontId="0" fillId="0" borderId="34" xfId="42" applyNumberFormat="1" applyFont="1" applyBorder="1"/>
    <xf numFmtId="164" fontId="18" fillId="0" borderId="27" xfId="42" applyNumberFormat="1" applyFont="1" applyBorder="1"/>
    <xf numFmtId="3" fontId="16" fillId="0" borderId="38" xfId="0" applyNumberFormat="1" applyFont="1" applyBorder="1"/>
    <xf numFmtId="164" fontId="0" fillId="0" borderId="13" xfId="42" applyNumberFormat="1" applyFont="1" applyBorder="1"/>
    <xf numFmtId="164" fontId="0" fillId="0" borderId="35" xfId="42" applyNumberFormat="1" applyFont="1" applyBorder="1"/>
    <xf numFmtId="164" fontId="0" fillId="0" borderId="18" xfId="42" applyNumberFormat="1" applyFont="1" applyBorder="1"/>
    <xf numFmtId="164" fontId="0" fillId="0" borderId="30" xfId="42" applyNumberFormat="1" applyFont="1" applyBorder="1"/>
    <xf numFmtId="3" fontId="16" fillId="0" borderId="29" xfId="0" applyNumberFormat="1" applyFont="1" applyBorder="1"/>
    <xf numFmtId="164" fontId="16" fillId="0" borderId="39" xfId="42" applyNumberFormat="1" applyFont="1" applyBorder="1"/>
    <xf numFmtId="0" fontId="0" fillId="0" borderId="0" xfId="0" applyFont="1" applyAlignment="1" applyProtection="1">
      <alignment horizontal="left"/>
      <protection locked="0"/>
    </xf>
    <xf numFmtId="0" fontId="16" fillId="0" borderId="24" xfId="0" applyFont="1" applyBorder="1"/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25" xfId="0" applyFont="1" applyBorder="1" applyAlignment="1">
      <alignment wrapText="1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9" fillId="0" borderId="31" xfId="0" applyFont="1" applyBorder="1"/>
    <xf numFmtId="0" fontId="16" fillId="0" borderId="26" xfId="0" applyFont="1" applyBorder="1"/>
    <xf numFmtId="0" fontId="19" fillId="0" borderId="37" xfId="0" applyFont="1" applyBorder="1"/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5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sqref="A1:K1"/>
    </sheetView>
  </sheetViews>
  <sheetFormatPr defaultRowHeight="15" x14ac:dyDescent="0.25"/>
  <cols>
    <col min="1" max="1" width="53.85546875" customWidth="1"/>
    <col min="2" max="5" width="14.7109375" customWidth="1"/>
    <col min="6" max="7" width="26.7109375" customWidth="1"/>
    <col min="8" max="9" width="16.7109375" customWidth="1"/>
    <col min="10" max="11" width="22.7109375" customWidth="1"/>
  </cols>
  <sheetData>
    <row r="1" spans="1:11" x14ac:dyDescent="0.25">
      <c r="A1" s="57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15.75" thickBot="1" x14ac:dyDescent="0.3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30" x14ac:dyDescent="0.25">
      <c r="A3" s="44"/>
      <c r="B3" s="45" t="s">
        <v>18</v>
      </c>
      <c r="C3" s="46" t="s">
        <v>18</v>
      </c>
      <c r="D3" s="46" t="s">
        <v>19</v>
      </c>
      <c r="E3" s="46" t="s">
        <v>19</v>
      </c>
      <c r="F3" s="46" t="s">
        <v>20</v>
      </c>
      <c r="G3" s="47" t="s">
        <v>20</v>
      </c>
      <c r="H3" s="45" t="s">
        <v>21</v>
      </c>
      <c r="I3" s="47" t="s">
        <v>21</v>
      </c>
      <c r="J3" s="45" t="s">
        <v>16</v>
      </c>
      <c r="K3" s="48" t="s">
        <v>16</v>
      </c>
    </row>
    <row r="4" spans="1:11" ht="45.75" thickBot="1" x14ac:dyDescent="0.3">
      <c r="A4" s="49" t="s">
        <v>25</v>
      </c>
      <c r="B4" s="50" t="s">
        <v>0</v>
      </c>
      <c r="C4" s="51" t="s">
        <v>23</v>
      </c>
      <c r="D4" s="51" t="s">
        <v>0</v>
      </c>
      <c r="E4" s="51" t="s">
        <v>23</v>
      </c>
      <c r="F4" s="51" t="s">
        <v>0</v>
      </c>
      <c r="G4" s="52" t="s">
        <v>23</v>
      </c>
      <c r="H4" s="50" t="s">
        <v>0</v>
      </c>
      <c r="I4" s="52" t="s">
        <v>23</v>
      </c>
      <c r="J4" s="50" t="s">
        <v>0</v>
      </c>
      <c r="K4" s="53" t="s">
        <v>23</v>
      </c>
    </row>
    <row r="5" spans="1:11" x14ac:dyDescent="0.25">
      <c r="A5" s="44" t="s">
        <v>1</v>
      </c>
      <c r="B5" s="7">
        <v>34305</v>
      </c>
      <c r="C5" s="5">
        <f>B5/B$33</f>
        <v>0.1401280865554117</v>
      </c>
      <c r="D5" s="2">
        <v>98615</v>
      </c>
      <c r="E5" s="5">
        <f>D5/D$33</f>
        <v>0.10919331856587543</v>
      </c>
      <c r="F5" s="2">
        <v>15924</v>
      </c>
      <c r="G5" s="10">
        <f>F5/F$33</f>
        <v>0.49210053292095957</v>
      </c>
      <c r="H5" s="12">
        <f>SUM(B5,D5,F5)</f>
        <v>148844</v>
      </c>
      <c r="I5" s="13">
        <f>H5/H$33</f>
        <v>0.12610756303090584</v>
      </c>
      <c r="J5" s="7">
        <v>3836</v>
      </c>
      <c r="K5" s="37">
        <f>J5/J$33</f>
        <v>0.26705653021442494</v>
      </c>
    </row>
    <row r="6" spans="1:11" x14ac:dyDescent="0.25">
      <c r="A6" s="54" t="s">
        <v>24</v>
      </c>
      <c r="B6" s="21">
        <f>B5/$H5</f>
        <v>0.23047620327322565</v>
      </c>
      <c r="C6" s="20"/>
      <c r="D6" s="22">
        <f>D5/$H5</f>
        <v>0.6625393028943054</v>
      </c>
      <c r="E6" s="20"/>
      <c r="F6" s="22">
        <f>F5/$H5</f>
        <v>0.1069844938324689</v>
      </c>
      <c r="G6" s="20"/>
      <c r="H6" s="21">
        <f t="shared" ref="H6:H34" si="0">SUM(B6,D6,F6)</f>
        <v>1</v>
      </c>
      <c r="I6" s="24"/>
      <c r="J6" s="19"/>
      <c r="K6" s="38"/>
    </row>
    <row r="7" spans="1:11" x14ac:dyDescent="0.25">
      <c r="A7" s="55" t="s">
        <v>2</v>
      </c>
      <c r="B7" s="8">
        <v>10977</v>
      </c>
      <c r="C7" s="6">
        <f t="shared" ref="C7:E31" si="1">B7/B$33</f>
        <v>4.4838536834827407E-2</v>
      </c>
      <c r="D7" s="1">
        <v>55053</v>
      </c>
      <c r="E7" s="6">
        <f t="shared" si="1"/>
        <v>6.0958472514395776E-2</v>
      </c>
      <c r="F7" s="1">
        <v>1119</v>
      </c>
      <c r="G7" s="11">
        <f t="shared" ref="G7" si="2">F7/F$33</f>
        <v>3.4580538579411811E-2</v>
      </c>
      <c r="H7" s="14">
        <f t="shared" si="0"/>
        <v>67149</v>
      </c>
      <c r="I7" s="15">
        <f>H7/H$33</f>
        <v>5.6891757477374273E-2</v>
      </c>
      <c r="J7" s="8">
        <v>3371</v>
      </c>
      <c r="K7" s="39">
        <f t="shared" ref="K7:K31" si="3">J7/J$33</f>
        <v>0.23468393205235311</v>
      </c>
    </row>
    <row r="8" spans="1:11" x14ac:dyDescent="0.25">
      <c r="A8" s="54" t="s">
        <v>24</v>
      </c>
      <c r="B8" s="21">
        <f>B7/$H7</f>
        <v>0.16347227806817674</v>
      </c>
      <c r="C8" s="20"/>
      <c r="D8" s="22">
        <f>D7/$H7</f>
        <v>0.81986328910333739</v>
      </c>
      <c r="E8" s="20"/>
      <c r="F8" s="22">
        <f>F7/$H7</f>
        <v>1.6664432828485905E-2</v>
      </c>
      <c r="G8" s="20"/>
      <c r="H8" s="21">
        <f t="shared" ref="H8" si="4">SUM(B8,D8,F8)</f>
        <v>1</v>
      </c>
      <c r="I8" s="15"/>
      <c r="J8" s="8"/>
      <c r="K8" s="39"/>
    </row>
    <row r="9" spans="1:11" x14ac:dyDescent="0.25">
      <c r="A9" s="55" t="s">
        <v>3</v>
      </c>
      <c r="B9" s="8">
        <v>6570</v>
      </c>
      <c r="C9" s="6">
        <f t="shared" si="1"/>
        <v>2.6836948802479374E-2</v>
      </c>
      <c r="D9" s="1">
        <v>63453</v>
      </c>
      <c r="E9" s="6">
        <f t="shared" si="1"/>
        <v>7.0259530933027364E-2</v>
      </c>
      <c r="F9" s="1">
        <v>1010</v>
      </c>
      <c r="G9" s="11">
        <f t="shared" ref="G9" si="5">F9/F$33</f>
        <v>3.1212103632891806E-2</v>
      </c>
      <c r="H9" s="14">
        <f t="shared" si="0"/>
        <v>71033</v>
      </c>
      <c r="I9" s="15">
        <f t="shared" ref="I9" si="6">H9/H$33</f>
        <v>6.0182463013452571E-2</v>
      </c>
      <c r="J9" s="8">
        <v>1291</v>
      </c>
      <c r="K9" s="39">
        <f t="shared" si="3"/>
        <v>8.987747145641882E-2</v>
      </c>
    </row>
    <row r="10" spans="1:11" x14ac:dyDescent="0.25">
      <c r="A10" s="54" t="s">
        <v>24</v>
      </c>
      <c r="B10" s="21">
        <f>B9/$H9</f>
        <v>9.2492221925020768E-2</v>
      </c>
      <c r="C10" s="20"/>
      <c r="D10" s="22">
        <f>D9/$H9</f>
        <v>0.89328903467402476</v>
      </c>
      <c r="E10" s="20"/>
      <c r="F10" s="22">
        <f>F9/$H9</f>
        <v>1.4218743400954486E-2</v>
      </c>
      <c r="G10" s="20"/>
      <c r="H10" s="21">
        <f t="shared" ref="H10" si="7">SUM(B10,D10,F10)</f>
        <v>1</v>
      </c>
      <c r="I10" s="15"/>
      <c r="J10" s="8"/>
      <c r="K10" s="39"/>
    </row>
    <row r="11" spans="1:11" x14ac:dyDescent="0.25">
      <c r="A11" s="55" t="s">
        <v>4</v>
      </c>
      <c r="B11" s="8">
        <v>16431</v>
      </c>
      <c r="C11" s="6">
        <f t="shared" si="1"/>
        <v>6.7116880635241793E-2</v>
      </c>
      <c r="D11" s="1">
        <v>127879</v>
      </c>
      <c r="E11" s="6">
        <f t="shared" si="1"/>
        <v>0.14159643446621287</v>
      </c>
      <c r="F11" s="1">
        <v>662</v>
      </c>
      <c r="G11" s="11">
        <f t="shared" ref="G11" si="8">F11/F$33</f>
        <v>2.0457834262350868E-2</v>
      </c>
      <c r="H11" s="14">
        <f t="shared" si="0"/>
        <v>144972</v>
      </c>
      <c r="I11" s="15">
        <f t="shared" ref="I11" si="9">H11/H$33</f>
        <v>0.12282702445322942</v>
      </c>
      <c r="J11" s="8">
        <v>1588</v>
      </c>
      <c r="K11" s="39">
        <f t="shared" si="3"/>
        <v>0.11055416318574213</v>
      </c>
    </row>
    <row r="12" spans="1:11" x14ac:dyDescent="0.25">
      <c r="A12" s="54" t="s">
        <v>24</v>
      </c>
      <c r="B12" s="21">
        <f>B11/$H11</f>
        <v>0.11333912755566593</v>
      </c>
      <c r="C12" s="20"/>
      <c r="D12" s="22">
        <f>D11/$H11</f>
        <v>0.88209447341555614</v>
      </c>
      <c r="E12" s="20"/>
      <c r="F12" s="22">
        <f>F11/$H11</f>
        <v>4.566399028777971E-3</v>
      </c>
      <c r="G12" s="20"/>
      <c r="H12" s="21">
        <f t="shared" ref="H12" si="10">SUM(B12,D12,F12)</f>
        <v>1</v>
      </c>
      <c r="I12" s="15"/>
      <c r="J12" s="8"/>
      <c r="K12" s="39"/>
    </row>
    <row r="13" spans="1:11" x14ac:dyDescent="0.25">
      <c r="A13" s="55" t="s">
        <v>5</v>
      </c>
      <c r="B13" s="8">
        <v>30728</v>
      </c>
      <c r="C13" s="6">
        <f t="shared" si="1"/>
        <v>0.12551685887406183</v>
      </c>
      <c r="D13" s="1">
        <v>48091</v>
      </c>
      <c r="E13" s="6">
        <f t="shared" si="1"/>
        <v>5.3249666715525175E-2</v>
      </c>
      <c r="F13" s="1">
        <v>532</v>
      </c>
      <c r="G13" s="11">
        <f t="shared" ref="G13" si="11">F13/F$33</f>
        <v>1.6440434784849942E-2</v>
      </c>
      <c r="H13" s="14">
        <f t="shared" si="0"/>
        <v>79351</v>
      </c>
      <c r="I13" s="15">
        <f t="shared" ref="I13" si="12">H13/H$33</f>
        <v>6.7229859679029114E-2</v>
      </c>
      <c r="J13" s="8">
        <v>219</v>
      </c>
      <c r="K13" s="39">
        <f t="shared" si="3"/>
        <v>1.5246449456975772E-2</v>
      </c>
    </row>
    <row r="14" spans="1:11" x14ac:dyDescent="0.25">
      <c r="A14" s="54" t="s">
        <v>24</v>
      </c>
      <c r="B14" s="21">
        <f>B13/$H13</f>
        <v>0.3872414966415042</v>
      </c>
      <c r="C14" s="20"/>
      <c r="D14" s="22">
        <f>D13/$H13</f>
        <v>0.60605411399982356</v>
      </c>
      <c r="E14" s="20"/>
      <c r="F14" s="22">
        <f>F13/$H13</f>
        <v>6.704389358672228E-3</v>
      </c>
      <c r="G14" s="20"/>
      <c r="H14" s="21">
        <f t="shared" ref="H14" si="13">SUM(B14,D14,F14)</f>
        <v>1</v>
      </c>
      <c r="I14" s="15"/>
      <c r="J14" s="8"/>
      <c r="K14" s="39"/>
    </row>
    <row r="15" spans="1:11" x14ac:dyDescent="0.25">
      <c r="A15" s="55" t="s">
        <v>15</v>
      </c>
      <c r="B15" s="8">
        <v>47266</v>
      </c>
      <c r="C15" s="6">
        <f t="shared" si="1"/>
        <v>0.19307081006057686</v>
      </c>
      <c r="D15" s="1">
        <v>40466</v>
      </c>
      <c r="E15" s="6">
        <f t="shared" si="1"/>
        <v>4.4806741662898289E-2</v>
      </c>
      <c r="F15" s="1">
        <v>4966</v>
      </c>
      <c r="G15" s="11">
        <f t="shared" ref="G15" si="14">F15/F$33</f>
        <v>0.15346466004053536</v>
      </c>
      <c r="H15" s="14">
        <f t="shared" si="0"/>
        <v>92698</v>
      </c>
      <c r="I15" s="15">
        <f t="shared" ref="I15" si="15">H15/H$33</f>
        <v>7.8538059161530921E-2</v>
      </c>
      <c r="J15" s="8">
        <v>294</v>
      </c>
      <c r="K15" s="39">
        <f t="shared" si="3"/>
        <v>2.046783625730994E-2</v>
      </c>
    </row>
    <row r="16" spans="1:11" x14ac:dyDescent="0.25">
      <c r="A16" s="54" t="s">
        <v>24</v>
      </c>
      <c r="B16" s="21">
        <f>B15/$H15</f>
        <v>0.50989233856178129</v>
      </c>
      <c r="C16" s="20"/>
      <c r="D16" s="22">
        <f>D15/$H15</f>
        <v>0.43653584759110231</v>
      </c>
      <c r="E16" s="20"/>
      <c r="F16" s="22">
        <f>F15/$H15</f>
        <v>5.3571813847116442E-2</v>
      </c>
      <c r="G16" s="20"/>
      <c r="H16" s="21">
        <f t="shared" ref="H16" si="16">SUM(B16,D16,F16)</f>
        <v>1</v>
      </c>
      <c r="I16" s="15"/>
      <c r="J16" s="8"/>
      <c r="K16" s="39"/>
    </row>
    <row r="17" spans="1:11" x14ac:dyDescent="0.25">
      <c r="A17" s="55" t="s">
        <v>6</v>
      </c>
      <c r="B17" s="8">
        <v>22508</v>
      </c>
      <c r="C17" s="6">
        <f t="shared" si="1"/>
        <v>9.1940037084658408E-2</v>
      </c>
      <c r="D17" s="1">
        <v>73986</v>
      </c>
      <c r="E17" s="6">
        <f t="shared" si="1"/>
        <v>8.1922393828675749E-2</v>
      </c>
      <c r="F17" s="1">
        <v>1545</v>
      </c>
      <c r="G17" s="11">
        <f t="shared" ref="G17" si="17">F17/F$33</f>
        <v>4.7745247636453311E-2</v>
      </c>
      <c r="H17" s="14">
        <f t="shared" si="0"/>
        <v>98039</v>
      </c>
      <c r="I17" s="15">
        <f t="shared" ref="I17" si="18">H17/H$33</f>
        <v>8.306320289690533E-2</v>
      </c>
      <c r="J17" s="8">
        <v>327</v>
      </c>
      <c r="K17" s="39">
        <f t="shared" si="3"/>
        <v>2.2765246449456975E-2</v>
      </c>
    </row>
    <row r="18" spans="1:11" x14ac:dyDescent="0.25">
      <c r="A18" s="54" t="s">
        <v>24</v>
      </c>
      <c r="B18" s="21">
        <f>B17/$H17</f>
        <v>0.22958210508063118</v>
      </c>
      <c r="C18" s="20"/>
      <c r="D18" s="22">
        <f>D17/$H17</f>
        <v>0.75465886024949258</v>
      </c>
      <c r="E18" s="20"/>
      <c r="F18" s="22">
        <f>F17/$H17</f>
        <v>1.5759034669876274E-2</v>
      </c>
      <c r="G18" s="20"/>
      <c r="H18" s="21">
        <f t="shared" ref="H18" si="19">SUM(B18,D18,F18)</f>
        <v>1</v>
      </c>
      <c r="I18" s="15"/>
      <c r="J18" s="8"/>
      <c r="K18" s="39"/>
    </row>
    <row r="19" spans="1:11" x14ac:dyDescent="0.25">
      <c r="A19" s="55" t="s">
        <v>14</v>
      </c>
      <c r="B19" s="8">
        <v>9205</v>
      </c>
      <c r="C19" s="6">
        <f t="shared" si="1"/>
        <v>3.760032172402171E-2</v>
      </c>
      <c r="D19" s="1">
        <v>60063</v>
      </c>
      <c r="E19" s="6">
        <f t="shared" si="1"/>
        <v>6.6505889499793899E-2</v>
      </c>
      <c r="F19" s="1">
        <v>263</v>
      </c>
      <c r="G19" s="11">
        <f t="shared" ref="G19" si="20">F19/F$33</f>
        <v>8.1275081737134103E-3</v>
      </c>
      <c r="H19" s="14">
        <f t="shared" si="0"/>
        <v>69531</v>
      </c>
      <c r="I19" s="15">
        <f t="shared" ref="I19" si="21">H19/H$33</f>
        <v>5.8909898720149373E-2</v>
      </c>
      <c r="J19" s="8">
        <v>446</v>
      </c>
      <c r="K19" s="39">
        <f t="shared" si="3"/>
        <v>3.1049846839320522E-2</v>
      </c>
    </row>
    <row r="20" spans="1:11" x14ac:dyDescent="0.25">
      <c r="A20" s="54" t="s">
        <v>24</v>
      </c>
      <c r="B20" s="21">
        <f>B19/$H19</f>
        <v>0.13238699285210914</v>
      </c>
      <c r="C20" s="20"/>
      <c r="D20" s="22">
        <f>D19/$H19</f>
        <v>0.86383052163783058</v>
      </c>
      <c r="E20" s="20"/>
      <c r="F20" s="22">
        <f>F19/$H19</f>
        <v>3.7824855100602609E-3</v>
      </c>
      <c r="G20" s="20"/>
      <c r="H20" s="21">
        <f t="shared" ref="H20" si="22">SUM(B20,D20,F20)</f>
        <v>0.99999999999999989</v>
      </c>
      <c r="I20" s="15"/>
      <c r="J20" s="8"/>
      <c r="K20" s="39"/>
    </row>
    <row r="21" spans="1:11" x14ac:dyDescent="0.25">
      <c r="A21" s="55" t="s">
        <v>7</v>
      </c>
      <c r="B21" s="8">
        <v>11610</v>
      </c>
      <c r="C21" s="6">
        <f t="shared" si="1"/>
        <v>4.7424197198901903E-2</v>
      </c>
      <c r="D21" s="1">
        <v>63211</v>
      </c>
      <c r="E21" s="6">
        <f t="shared" si="1"/>
        <v>6.9991571869062019E-2</v>
      </c>
      <c r="F21" s="1">
        <v>663</v>
      </c>
      <c r="G21" s="11">
        <f t="shared" ref="G21" si="23">F21/F$33</f>
        <v>2.048873733525472E-2</v>
      </c>
      <c r="H21" s="14">
        <f t="shared" si="0"/>
        <v>75484</v>
      </c>
      <c r="I21" s="15">
        <f t="shared" ref="I21" si="24">H21/H$33</f>
        <v>6.3953557334020153E-2</v>
      </c>
      <c r="J21" s="8">
        <v>276</v>
      </c>
      <c r="K21" s="39">
        <f t="shared" si="3"/>
        <v>1.921470342522974E-2</v>
      </c>
    </row>
    <row r="22" spans="1:11" x14ac:dyDescent="0.25">
      <c r="A22" s="54" t="s">
        <v>24</v>
      </c>
      <c r="B22" s="21">
        <f>B21/$H21</f>
        <v>0.1538074293890096</v>
      </c>
      <c r="C22" s="20"/>
      <c r="D22" s="22">
        <f>D21/$H21</f>
        <v>0.83740925229187646</v>
      </c>
      <c r="E22" s="20"/>
      <c r="F22" s="22">
        <f>F21/$H21</f>
        <v>8.7833183191139853E-3</v>
      </c>
      <c r="G22" s="20"/>
      <c r="H22" s="21">
        <f t="shared" ref="H22" si="25">SUM(B22,D22,F22)</f>
        <v>1</v>
      </c>
      <c r="I22" s="15"/>
      <c r="J22" s="8"/>
      <c r="K22" s="39"/>
    </row>
    <row r="23" spans="1:11" x14ac:dyDescent="0.25">
      <c r="A23" s="55" t="s">
        <v>8</v>
      </c>
      <c r="B23" s="8">
        <v>1590</v>
      </c>
      <c r="C23" s="6">
        <f t="shared" si="1"/>
        <v>6.4947866964904415E-3</v>
      </c>
      <c r="D23" s="1">
        <v>46465</v>
      </c>
      <c r="E23" s="6">
        <f t="shared" si="1"/>
        <v>5.1449247550204344E-2</v>
      </c>
      <c r="F23" s="1">
        <v>107</v>
      </c>
      <c r="G23" s="11">
        <f t="shared" ref="G23" si="26">F23/F$33</f>
        <v>3.3066288007123005E-3</v>
      </c>
      <c r="H23" s="14">
        <f t="shared" si="0"/>
        <v>48162</v>
      </c>
      <c r="I23" s="15">
        <f t="shared" ref="I23" si="27">H23/H$33</f>
        <v>4.0805087545984296E-2</v>
      </c>
      <c r="J23" s="8">
        <v>1185</v>
      </c>
      <c r="K23" s="39">
        <f t="shared" si="3"/>
        <v>8.2497911445279862E-2</v>
      </c>
    </row>
    <row r="24" spans="1:11" x14ac:dyDescent="0.25">
      <c r="A24" s="54" t="s">
        <v>24</v>
      </c>
      <c r="B24" s="21">
        <f>B23/$H23</f>
        <v>3.3013579170300233E-2</v>
      </c>
      <c r="C24" s="20"/>
      <c r="D24" s="22">
        <f>D23/$H23</f>
        <v>0.96476475229433989</v>
      </c>
      <c r="E24" s="20"/>
      <c r="F24" s="22">
        <f>F23/$H23</f>
        <v>2.2216685353598272E-3</v>
      </c>
      <c r="G24" s="20"/>
      <c r="H24" s="21">
        <f t="shared" ref="H24" si="28">SUM(B24,D24,F24)</f>
        <v>1</v>
      </c>
      <c r="I24" s="15"/>
      <c r="J24" s="8"/>
      <c r="K24" s="39"/>
    </row>
    <row r="25" spans="1:11" x14ac:dyDescent="0.25">
      <c r="A25" s="55" t="s">
        <v>9</v>
      </c>
      <c r="B25" s="8">
        <v>16376</v>
      </c>
      <c r="C25" s="6">
        <f t="shared" si="1"/>
        <v>6.6892218202344325E-2</v>
      </c>
      <c r="D25" s="1">
        <v>43865</v>
      </c>
      <c r="E25" s="6">
        <f t="shared" si="1"/>
        <v>4.8570348515865995E-2</v>
      </c>
      <c r="F25" s="1">
        <v>0</v>
      </c>
      <c r="G25" s="11">
        <f t="shared" ref="G25" si="29">F25/F$33</f>
        <v>0</v>
      </c>
      <c r="H25" s="14">
        <f t="shared" si="0"/>
        <v>60241</v>
      </c>
      <c r="I25" s="15">
        <f t="shared" ref="I25" si="30">H25/H$33</f>
        <v>5.1038978424019769E-2</v>
      </c>
      <c r="J25" s="8">
        <v>365</v>
      </c>
      <c r="K25" s="39">
        <f t="shared" si="3"/>
        <v>2.541074909495962E-2</v>
      </c>
    </row>
    <row r="26" spans="1:11" x14ac:dyDescent="0.25">
      <c r="A26" s="54" t="s">
        <v>24</v>
      </c>
      <c r="B26" s="21">
        <f>B25/$H25</f>
        <v>0.27184143689513784</v>
      </c>
      <c r="C26" s="20"/>
      <c r="D26" s="22">
        <f>D25/$H25</f>
        <v>0.72815856310486216</v>
      </c>
      <c r="E26" s="20"/>
      <c r="F26" s="22">
        <f>F25/$H25</f>
        <v>0</v>
      </c>
      <c r="G26" s="20"/>
      <c r="H26" s="21">
        <f t="shared" ref="H26" si="31">SUM(B26,D26,F26)</f>
        <v>1</v>
      </c>
      <c r="I26" s="15"/>
      <c r="J26" s="8"/>
      <c r="K26" s="39"/>
    </row>
    <row r="27" spans="1:11" x14ac:dyDescent="0.25">
      <c r="A27" s="55" t="s">
        <v>10</v>
      </c>
      <c r="B27" s="8">
        <v>20295</v>
      </c>
      <c r="C27" s="6">
        <f t="shared" si="1"/>
        <v>8.2900437739165736E-2</v>
      </c>
      <c r="D27" s="1">
        <v>76049</v>
      </c>
      <c r="E27" s="6">
        <f t="shared" si="1"/>
        <v>8.4206689485537292E-2</v>
      </c>
      <c r="F27" s="1">
        <v>77</v>
      </c>
      <c r="G27" s="11">
        <f t="shared" ref="G27" si="32">F27/F$33</f>
        <v>2.3795366135967019E-3</v>
      </c>
      <c r="H27" s="14">
        <f t="shared" si="0"/>
        <v>96421</v>
      </c>
      <c r="I27" s="15">
        <f t="shared" ref="I27" si="33">H27/H$33</f>
        <v>8.1692358005717197E-2</v>
      </c>
      <c r="J27" s="8">
        <v>320</v>
      </c>
      <c r="K27" s="39">
        <f t="shared" si="3"/>
        <v>2.2277917014759119E-2</v>
      </c>
    </row>
    <row r="28" spans="1:11" x14ac:dyDescent="0.25">
      <c r="A28" s="54" t="s">
        <v>24</v>
      </c>
      <c r="B28" s="21">
        <f>B27/$H27</f>
        <v>0.21048319349519296</v>
      </c>
      <c r="C28" s="20"/>
      <c r="D28" s="22">
        <f>D27/$H27</f>
        <v>0.78871822528287405</v>
      </c>
      <c r="E28" s="20"/>
      <c r="F28" s="22">
        <f>F27/$H27</f>
        <v>7.9858122193298135E-4</v>
      </c>
      <c r="G28" s="20"/>
      <c r="H28" s="21">
        <f t="shared" ref="H28" si="34">SUM(B28,D28,F28)</f>
        <v>1</v>
      </c>
      <c r="I28" s="15"/>
      <c r="J28" s="8"/>
      <c r="K28" s="39"/>
    </row>
    <row r="29" spans="1:11" x14ac:dyDescent="0.25">
      <c r="A29" s="55" t="s">
        <v>11</v>
      </c>
      <c r="B29" s="8">
        <v>8258</v>
      </c>
      <c r="C29" s="6">
        <f t="shared" si="1"/>
        <v>3.3732043106678031E-2</v>
      </c>
      <c r="D29" s="1">
        <v>31332</v>
      </c>
      <c r="E29" s="6">
        <f t="shared" si="1"/>
        <v>3.4692947901495803E-2</v>
      </c>
      <c r="F29" s="1">
        <v>298</v>
      </c>
      <c r="G29" s="11">
        <f t="shared" ref="G29" si="35">F29/F$33</f>
        <v>9.2091157253482749E-3</v>
      </c>
      <c r="H29" s="14">
        <f t="shared" si="0"/>
        <v>39888</v>
      </c>
      <c r="I29" s="15">
        <f t="shared" ref="I29" si="36">H29/H$33</f>
        <v>3.3794969727881354E-2</v>
      </c>
      <c r="J29" s="8">
        <v>85</v>
      </c>
      <c r="K29" s="39">
        <f t="shared" si="3"/>
        <v>5.9175717070453909E-3</v>
      </c>
    </row>
    <row r="30" spans="1:11" x14ac:dyDescent="0.25">
      <c r="A30" s="54" t="s">
        <v>24</v>
      </c>
      <c r="B30" s="21">
        <f>B29/$H29</f>
        <v>0.20702968311271561</v>
      </c>
      <c r="C30" s="20"/>
      <c r="D30" s="22">
        <f>D29/$H29</f>
        <v>0.78549939831528282</v>
      </c>
      <c r="E30" s="20"/>
      <c r="F30" s="22">
        <f>F29/$H29</f>
        <v>7.4709185720016041E-3</v>
      </c>
      <c r="G30" s="20"/>
      <c r="H30" s="21">
        <f t="shared" ref="H30" si="37">SUM(B30,D30,F30)</f>
        <v>1</v>
      </c>
      <c r="I30" s="15"/>
      <c r="J30" s="8"/>
      <c r="K30" s="39"/>
    </row>
    <row r="31" spans="1:11" x14ac:dyDescent="0.25">
      <c r="A31" s="55" t="s">
        <v>13</v>
      </c>
      <c r="B31" s="8">
        <v>8690</v>
      </c>
      <c r="C31" s="6">
        <f t="shared" si="1"/>
        <v>3.5496664397799964E-2</v>
      </c>
      <c r="D31" s="1">
        <v>74585</v>
      </c>
      <c r="E31" s="6">
        <f t="shared" si="1"/>
        <v>8.2585647875432933E-2</v>
      </c>
      <c r="F31" s="1">
        <v>5193</v>
      </c>
      <c r="G31" s="11">
        <f t="shared" ref="G31" si="38">F31/F$33</f>
        <v>0.16047965758971006</v>
      </c>
      <c r="H31" s="14">
        <f t="shared" si="0"/>
        <v>88468</v>
      </c>
      <c r="I31" s="15">
        <f t="shared" ref="I31" si="39">H31/H$33</f>
        <v>7.4954206324864811E-2</v>
      </c>
      <c r="J31" s="8">
        <v>761</v>
      </c>
      <c r="K31" s="39">
        <f t="shared" si="3"/>
        <v>5.2979671400724029E-2</v>
      </c>
    </row>
    <row r="32" spans="1:11" ht="15.75" thickBot="1" x14ac:dyDescent="0.3">
      <c r="A32" s="56" t="s">
        <v>24</v>
      </c>
      <c r="B32" s="32">
        <f>B31/$H31</f>
        <v>9.8227607722566349E-2</v>
      </c>
      <c r="C32" s="34"/>
      <c r="D32" s="35">
        <f>D31/$H31</f>
        <v>0.84307320160962151</v>
      </c>
      <c r="E32" s="34"/>
      <c r="F32" s="35">
        <f>F31/$H31</f>
        <v>5.8699190667812089E-2</v>
      </c>
      <c r="G32" s="34"/>
      <c r="H32" s="32">
        <f t="shared" ref="H32" si="40">SUM(B32,D32,F32)</f>
        <v>0.99999999999999989</v>
      </c>
      <c r="I32" s="16"/>
      <c r="J32" s="18"/>
      <c r="K32" s="40"/>
    </row>
    <row r="33" spans="1:11" ht="15.75" thickBot="1" x14ac:dyDescent="0.3">
      <c r="A33" s="29" t="s">
        <v>22</v>
      </c>
      <c r="B33" s="36">
        <f t="shared" ref="B33:G33" si="41">SUM(B5:B31)</f>
        <v>244811.73505808605</v>
      </c>
      <c r="C33" s="9">
        <f t="shared" si="41"/>
        <v>0.99998882791265953</v>
      </c>
      <c r="D33" s="4">
        <f t="shared" si="41"/>
        <v>903123.02341563499</v>
      </c>
      <c r="E33" s="9">
        <f t="shared" si="41"/>
        <v>0.99998890138400287</v>
      </c>
      <c r="F33" s="4">
        <f t="shared" si="41"/>
        <v>32359.241526279122</v>
      </c>
      <c r="G33" s="17">
        <f t="shared" si="41"/>
        <v>0.99999253609578809</v>
      </c>
      <c r="H33" s="12">
        <f t="shared" si="0"/>
        <v>1180294.0000000002</v>
      </c>
      <c r="I33" s="13">
        <f>SUM(I5:I31)</f>
        <v>0.99998898579506434</v>
      </c>
      <c r="J33" s="41">
        <f>SUM(J5:J31)</f>
        <v>14364</v>
      </c>
      <c r="K33" s="42">
        <f>SUM(K5:K31)</f>
        <v>1</v>
      </c>
    </row>
    <row r="34" spans="1:11" ht="15.75" thickBot="1" x14ac:dyDescent="0.3">
      <c r="A34" s="30" t="s">
        <v>24</v>
      </c>
      <c r="B34" s="28">
        <f>B33/$H33</f>
        <v>0.20741589388583354</v>
      </c>
      <c r="C34" s="26"/>
      <c r="D34" s="25">
        <f>D33/$H33</f>
        <v>0.76516785090463457</v>
      </c>
      <c r="E34" s="26"/>
      <c r="F34" s="25">
        <f>F33/$H33</f>
        <v>2.7416255209531792E-2</v>
      </c>
      <c r="G34" s="31"/>
      <c r="H34" s="33">
        <f t="shared" si="0"/>
        <v>1</v>
      </c>
      <c r="I34" s="27"/>
      <c r="J34" s="3"/>
      <c r="K34" s="23"/>
    </row>
    <row r="37" spans="1:11" x14ac:dyDescent="0.25">
      <c r="A37" s="43" t="s">
        <v>26</v>
      </c>
    </row>
    <row r="38" spans="1:11" x14ac:dyDescent="0.25">
      <c r="A38" s="43" t="s">
        <v>27</v>
      </c>
    </row>
    <row r="39" spans="1:11" x14ac:dyDescent="0.25">
      <c r="A39" s="43" t="s">
        <v>28</v>
      </c>
    </row>
    <row r="40" spans="1:11" x14ac:dyDescent="0.25">
      <c r="A40" s="43" t="s">
        <v>29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tabula-SFS_2017_Annual-Rep_Sl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2018-11-12T14:38:27Z</dcterms:created>
  <dcterms:modified xsi:type="dcterms:W3CDTF">2018-11-27T16:39:36Z</dcterms:modified>
</cp:coreProperties>
</file>