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7640" windowHeight="7110"/>
  </bookViews>
  <sheets>
    <sheet name="Sheet1" sheetId="2" r:id="rId1"/>
  </sheets>
  <calcPr calcId="162913" iterateDelta="1E-4"/>
</workbook>
</file>

<file path=xl/calcChain.xml><?xml version="1.0" encoding="utf-8"?>
<calcChain xmlns="http://schemas.openxmlformats.org/spreadsheetml/2006/main">
  <c r="H44" i="2" l="1"/>
  <c r="G44" i="2"/>
  <c r="G45" i="2" s="1"/>
  <c r="E44" i="2"/>
  <c r="D44" i="2"/>
  <c r="D45" i="2" s="1"/>
  <c r="H23" i="2"/>
  <c r="G23" i="2"/>
  <c r="I23" i="2" s="1"/>
  <c r="E23" i="2"/>
  <c r="D23" i="2"/>
  <c r="F3" i="2" l="1"/>
  <c r="F40" i="2"/>
  <c r="F36" i="2"/>
  <c r="F32" i="2"/>
  <c r="F28" i="2"/>
  <c r="F24" i="2"/>
  <c r="F10" i="2"/>
  <c r="F39" i="2"/>
  <c r="F31" i="2"/>
  <c r="F8" i="2"/>
  <c r="F44" i="2"/>
  <c r="F29" i="2"/>
  <c r="F22" i="2"/>
  <c r="F18" i="2"/>
  <c r="F14" i="2"/>
  <c r="F6" i="2"/>
  <c r="F43" i="2"/>
  <c r="F35" i="2"/>
  <c r="F27" i="2"/>
  <c r="F20" i="2"/>
  <c r="F4" i="2"/>
  <c r="F37" i="2"/>
  <c r="F19" i="2"/>
  <c r="F7" i="2"/>
  <c r="F21" i="2"/>
  <c r="F17" i="2"/>
  <c r="F13" i="2"/>
  <c r="F9" i="2"/>
  <c r="F5" i="2"/>
  <c r="F16" i="2"/>
  <c r="F25" i="2"/>
  <c r="F11" i="2"/>
  <c r="F42" i="2"/>
  <c r="F38" i="2"/>
  <c r="F34" i="2"/>
  <c r="F30" i="2"/>
  <c r="F26" i="2"/>
  <c r="F12" i="2"/>
  <c r="F41" i="2"/>
  <c r="F33" i="2"/>
  <c r="F15" i="2"/>
  <c r="F23" i="2"/>
  <c r="J22" i="2"/>
  <c r="J18" i="2"/>
  <c r="J14" i="2"/>
  <c r="J10" i="2"/>
  <c r="J6" i="2"/>
  <c r="J17" i="2"/>
  <c r="J9" i="2"/>
  <c r="J4" i="2"/>
  <c r="J37" i="2"/>
  <c r="J19" i="2"/>
  <c r="J3" i="2"/>
  <c r="J40" i="2"/>
  <c r="J32" i="2"/>
  <c r="J43" i="2"/>
  <c r="J39" i="2"/>
  <c r="J35" i="2"/>
  <c r="J31" i="2"/>
  <c r="J27" i="2"/>
  <c r="J21" i="2"/>
  <c r="J13" i="2"/>
  <c r="J5" i="2"/>
  <c r="J41" i="2"/>
  <c r="J42" i="2"/>
  <c r="J38" i="2"/>
  <c r="J34" i="2"/>
  <c r="J30" i="2"/>
  <c r="J26" i="2"/>
  <c r="J16" i="2"/>
  <c r="J8" i="2"/>
  <c r="J29" i="2"/>
  <c r="I45" i="2"/>
  <c r="J11" i="2"/>
  <c r="J20" i="2"/>
  <c r="J12" i="2"/>
  <c r="J33" i="2"/>
  <c r="J25" i="2"/>
  <c r="J15" i="2"/>
  <c r="J7" i="2"/>
  <c r="J36" i="2"/>
  <c r="J28" i="2"/>
  <c r="J24" i="2"/>
  <c r="I44" i="2"/>
  <c r="J23" i="2"/>
  <c r="J44" i="2"/>
  <c r="J45" i="2" l="1"/>
  <c r="F45" i="2"/>
</calcChain>
</file>

<file path=xl/sharedStrings.xml><?xml version="1.0" encoding="utf-8"?>
<sst xmlns="http://schemas.openxmlformats.org/spreadsheetml/2006/main" count="101" uniqueCount="39">
  <si>
    <t>Ownership</t>
  </si>
  <si>
    <t>Area</t>
  </si>
  <si>
    <t>Number of trees</t>
  </si>
  <si>
    <t>ha</t>
  </si>
  <si>
    <t>%</t>
  </si>
  <si>
    <t>State</t>
  </si>
  <si>
    <t>Private</t>
  </si>
  <si>
    <t>Type</t>
  </si>
  <si>
    <t>Overall total</t>
  </si>
  <si>
    <t>Sums checked by JRC 08-2018</t>
  </si>
  <si>
    <t>ID</t>
  </si>
  <si>
    <t>Sub-total State</t>
  </si>
  <si>
    <t>Sub-total Private</t>
  </si>
  <si>
    <t xml:space="preserve">Trees / ha </t>
  </si>
  <si>
    <t># of Trees</t>
  </si>
  <si>
    <t>Forests of beech</t>
  </si>
  <si>
    <t>Forests of Turkey oak</t>
  </si>
  <si>
    <t>Forests of sessile oak</t>
  </si>
  <si>
    <t>Forests of pines</t>
  </si>
  <si>
    <t>Forests of spruce</t>
  </si>
  <si>
    <t>Forests of birch, aspen and black locust</t>
  </si>
  <si>
    <t>Forests of hornbeam</t>
  </si>
  <si>
    <t>Forests of oriental hornbeam, hop hornbeam_x000D_and flowering ash</t>
  </si>
  <si>
    <t>Forests of Hungarian oak</t>
  </si>
  <si>
    <t>Forests of poplars</t>
  </si>
  <si>
    <t>Forests of other broadleaves</t>
  </si>
  <si>
    <t>Forests of fir</t>
  </si>
  <si>
    <t>Forests of common oak</t>
  </si>
  <si>
    <t>Forests of lime</t>
  </si>
  <si>
    <t>Forests of willows</t>
  </si>
  <si>
    <t>Forests of narrow-leaved ash</t>
  </si>
  <si>
    <t>Forests of pubescent oak</t>
  </si>
  <si>
    <t>Forests of ash and maple</t>
  </si>
  <si>
    <t>Forests of other conifers</t>
  </si>
  <si>
    <t>Forests of alders</t>
  </si>
  <si>
    <t>Stand Categories by Species</t>
  </si>
  <si>
    <t>State &amp; Privat,
%  of
overall 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</si>
  <si>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</si>
  <si>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State +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</si>
</sst>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16" fillId="0" borderId="23" xfId="0" applyFont="1" applyBorder="1"/>
    <xf numFmtId="164" fontId="0" fillId="0" borderId="16" xfId="0" applyNumberFormat="1" applyBorder="1"/>
    <xf numFmtId="164" fontId="0" fillId="0" borderId="13" xfId="0" applyNumberFormat="1" applyBorder="1"/>
    <xf numFmtId="164" fontId="0" fillId="0" borderId="10" xfId="0" applyNumberFormat="1" applyBorder="1"/>
    <xf numFmtId="166" fontId="0" fillId="0" borderId="29" xfId="0" applyNumberFormat="1" applyBorder="1"/>
    <xf numFmtId="166" fontId="0" fillId="0" borderId="0" xfId="0" applyNumberFormat="1"/>
    <xf numFmtId="166" fontId="0" fillId="0" borderId="30" xfId="0" applyNumberFormat="1" applyBorder="1"/>
    <xf numFmtId="0" fontId="16" fillId="0" borderId="31" xfId="0" applyFont="1" applyBorder="1"/>
    <xf numFmtId="0" fontId="0" fillId="0" borderId="19" xfId="0" applyBorder="1" applyAlignment="1">
      <alignment horizontal="center"/>
    </xf>
    <xf numFmtId="0" fontId="16" fillId="0" borderId="28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166" fontId="16" fillId="0" borderId="22" xfId="0" applyNumberFormat="1" applyFont="1" applyBorder="1" applyAlignment="1">
      <alignment horizontal="center" wrapText="1"/>
    </xf>
    <xf numFmtId="3" fontId="16" fillId="0" borderId="13" xfId="0" applyNumberFormat="1" applyFont="1" applyBorder="1" applyAlignment="1">
      <alignment horizontal="center" vertical="top"/>
    </xf>
    <xf numFmtId="0" fontId="16" fillId="0" borderId="32" xfId="0" applyFont="1" applyBorder="1"/>
    <xf numFmtId="0" fontId="16" fillId="0" borderId="25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2" xfId="0" applyNumberFormat="1" applyFont="1" applyBorder="1"/>
    <xf numFmtId="165" fontId="0" fillId="0" borderId="11" xfId="0" applyNumberFormat="1" applyBorder="1"/>
    <xf numFmtId="165" fontId="0" fillId="0" borderId="33" xfId="0" applyNumberFormat="1" applyBorder="1"/>
    <xf numFmtId="165" fontId="0" fillId="0" borderId="34" xfId="0" applyNumberFormat="1" applyBorder="1"/>
    <xf numFmtId="165" fontId="0" fillId="0" borderId="35" xfId="0" applyNumberFormat="1" applyBorder="1"/>
    <xf numFmtId="165" fontId="16" fillId="0" borderId="36" xfId="0" applyNumberFormat="1" applyFont="1" applyBorder="1"/>
    <xf numFmtId="165" fontId="0" fillId="0" borderId="14" xfId="0" applyNumberFormat="1" applyBorder="1"/>
    <xf numFmtId="0" fontId="0" fillId="0" borderId="37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3" xfId="0" applyNumberFormat="1" applyBorder="1"/>
    <xf numFmtId="3" fontId="16" fillId="0" borderId="36" xfId="0" applyNumberFormat="1" applyFont="1" applyBorder="1"/>
    <xf numFmtId="3" fontId="0" fillId="0" borderId="34" xfId="0" applyNumberFormat="1" applyBorder="1"/>
    <xf numFmtId="3" fontId="0" fillId="0" borderId="35" xfId="0" applyNumberForma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166" fontId="0" fillId="0" borderId="31" xfId="0" applyNumberFormat="1" applyBorder="1"/>
    <xf numFmtId="3" fontId="0" fillId="0" borderId="16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0" fontId="16" fillId="0" borderId="28" xfId="0" applyFont="1" applyBorder="1" applyAlignment="1">
      <alignment vertical="top" wrapText="1"/>
    </xf>
    <xf numFmtId="0" fontId="16" fillId="0" borderId="25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/>
  </sheetViews>
  <sheetFormatPr defaultRowHeight="15" x14ac:dyDescent="0.25"/>
  <cols>
    <col min="1" max="1" width="5.140625" customWidth="1"/>
    <col min="2" max="2" width="58" bestFit="1" customWidth="1"/>
    <col min="3" max="3" width="15.5703125" bestFit="1" customWidth="1"/>
    <col min="4" max="4" width="12.85546875" customWidth="1"/>
    <col min="5" max="5" width="5.5703125" bestFit="1" customWidth="1"/>
    <col min="6" max="6" width="14.7109375" customWidth="1"/>
    <col min="7" max="7" width="15.42578125" customWidth="1"/>
    <col min="8" max="8" width="5.5703125" bestFit="1" customWidth="1"/>
    <col min="9" max="9" width="10.140625" bestFit="1" customWidth="1"/>
    <col min="10" max="10" width="14.7109375" customWidth="1"/>
  </cols>
  <sheetData>
    <row r="1" spans="1:10" x14ac:dyDescent="0.25">
      <c r="A1" s="4"/>
      <c r="B1" s="16" t="s">
        <v>35</v>
      </c>
      <c r="C1" s="9" t="s">
        <v>0</v>
      </c>
      <c r="D1" s="50" t="s">
        <v>1</v>
      </c>
      <c r="E1" s="51"/>
      <c r="F1" s="52"/>
      <c r="G1" s="50" t="s">
        <v>2</v>
      </c>
      <c r="H1" s="51"/>
      <c r="I1" s="51"/>
      <c r="J1" s="53"/>
    </row>
    <row r="2" spans="1:10" ht="45.75" thickBot="1" x14ac:dyDescent="0.3">
      <c r="A2" s="35" t="s">
        <v>10</v>
      </c>
      <c r="B2" s="48" t="s">
        <v>37</v>
      </c>
      <c r="C2" s="18" t="s">
        <v>7</v>
      </c>
      <c r="D2" s="19" t="s">
        <v>3</v>
      </c>
      <c r="E2" s="20" t="s">
        <v>4</v>
      </c>
      <c r="F2" s="21" t="s">
        <v>36</v>
      </c>
      <c r="G2" s="22" t="s">
        <v>14</v>
      </c>
      <c r="H2" s="20" t="s">
        <v>4</v>
      </c>
      <c r="I2" s="36" t="s">
        <v>13</v>
      </c>
      <c r="J2" s="42" t="s">
        <v>36</v>
      </c>
    </row>
    <row r="3" spans="1:10" x14ac:dyDescent="0.25">
      <c r="A3" s="34">
        <v>1</v>
      </c>
      <c r="B3" s="5" t="s">
        <v>15</v>
      </c>
      <c r="C3" s="5" t="s">
        <v>5</v>
      </c>
      <c r="D3" s="12">
        <v>444800</v>
      </c>
      <c r="E3" s="28">
        <v>37.299999999999997</v>
      </c>
      <c r="F3" s="13">
        <f t="shared" ref="F3:F44" si="0">D3/$D$45</f>
        <v>0.19747824542709999</v>
      </c>
      <c r="G3" s="43">
        <v>308063363</v>
      </c>
      <c r="H3" s="28">
        <v>29.5</v>
      </c>
      <c r="I3" s="37">
        <v>693</v>
      </c>
      <c r="J3" s="44">
        <f t="shared" ref="J3:J44" si="1">G3/$G$45</f>
        <v>0.14568151883799468</v>
      </c>
    </row>
    <row r="4" spans="1:10" x14ac:dyDescent="0.25">
      <c r="A4" s="17">
        <v>2</v>
      </c>
      <c r="B4" s="6" t="s">
        <v>16</v>
      </c>
      <c r="C4" s="6" t="s">
        <v>5</v>
      </c>
      <c r="D4" s="10">
        <v>116000</v>
      </c>
      <c r="E4" s="29">
        <v>9.6999999999999993</v>
      </c>
      <c r="F4" s="13">
        <f t="shared" si="0"/>
        <v>5.1500621559225718E-2</v>
      </c>
      <c r="G4" s="45">
        <v>119827303</v>
      </c>
      <c r="H4" s="29">
        <v>11.5</v>
      </c>
      <c r="I4" s="38">
        <v>1033</v>
      </c>
      <c r="J4" s="13">
        <f t="shared" si="1"/>
        <v>5.6665691529507185E-2</v>
      </c>
    </row>
    <row r="5" spans="1:10" x14ac:dyDescent="0.25">
      <c r="A5" s="17">
        <v>3</v>
      </c>
      <c r="B5" s="6" t="s">
        <v>17</v>
      </c>
      <c r="C5" s="6" t="s">
        <v>5</v>
      </c>
      <c r="D5" s="10">
        <v>89600</v>
      </c>
      <c r="E5" s="29">
        <v>7.5</v>
      </c>
      <c r="F5" s="13">
        <f t="shared" si="0"/>
        <v>3.9779790445746761E-2</v>
      </c>
      <c r="G5" s="45">
        <v>78699658</v>
      </c>
      <c r="H5" s="29">
        <v>7.5</v>
      </c>
      <c r="I5" s="38">
        <v>878</v>
      </c>
      <c r="J5" s="13">
        <f t="shared" si="1"/>
        <v>3.7216647892890593E-2</v>
      </c>
    </row>
    <row r="6" spans="1:10" x14ac:dyDescent="0.25">
      <c r="A6" s="17">
        <v>4</v>
      </c>
      <c r="B6" s="6" t="s">
        <v>18</v>
      </c>
      <c r="C6" s="6" t="s">
        <v>5</v>
      </c>
      <c r="D6" s="10">
        <v>88800</v>
      </c>
      <c r="E6" s="29">
        <v>7.4</v>
      </c>
      <c r="F6" s="13">
        <f t="shared" si="0"/>
        <v>3.9424613745338309E-2</v>
      </c>
      <c r="G6" s="45">
        <v>86516113</v>
      </c>
      <c r="H6" s="29">
        <v>8.3000000000000007</v>
      </c>
      <c r="I6" s="38">
        <v>974</v>
      </c>
      <c r="J6" s="13">
        <f t="shared" si="1"/>
        <v>4.0913007710688329E-2</v>
      </c>
    </row>
    <row r="7" spans="1:10" x14ac:dyDescent="0.25">
      <c r="A7" s="17">
        <v>5</v>
      </c>
      <c r="B7" s="6" t="s">
        <v>19</v>
      </c>
      <c r="C7" s="6" t="s">
        <v>5</v>
      </c>
      <c r="D7" s="10">
        <v>68800</v>
      </c>
      <c r="E7" s="29">
        <v>5.8</v>
      </c>
      <c r="F7" s="13">
        <f t="shared" si="0"/>
        <v>3.0545196235126977E-2</v>
      </c>
      <c r="G7" s="45">
        <v>54268513</v>
      </c>
      <c r="H7" s="29">
        <v>5.2</v>
      </c>
      <c r="I7" s="38">
        <v>789</v>
      </c>
      <c r="J7" s="13">
        <f t="shared" si="1"/>
        <v>2.5663289921688804E-2</v>
      </c>
    </row>
    <row r="8" spans="1:10" x14ac:dyDescent="0.25">
      <c r="A8" s="17">
        <v>6</v>
      </c>
      <c r="B8" s="6" t="s">
        <v>20</v>
      </c>
      <c r="C8" s="6" t="s">
        <v>5</v>
      </c>
      <c r="D8" s="10">
        <v>59200</v>
      </c>
      <c r="E8" s="29">
        <v>5</v>
      </c>
      <c r="F8" s="13">
        <f t="shared" si="0"/>
        <v>2.6283075830225537E-2</v>
      </c>
      <c r="G8" s="45">
        <v>59533274</v>
      </c>
      <c r="H8" s="29">
        <v>5.7</v>
      </c>
      <c r="I8" s="38">
        <v>1006</v>
      </c>
      <c r="J8" s="13">
        <f t="shared" si="1"/>
        <v>2.8152967276795261E-2</v>
      </c>
    </row>
    <row r="9" spans="1:10" x14ac:dyDescent="0.25">
      <c r="A9" s="17">
        <v>7</v>
      </c>
      <c r="B9" s="6" t="s">
        <v>21</v>
      </c>
      <c r="C9" s="6" t="s">
        <v>5</v>
      </c>
      <c r="D9" s="10">
        <v>58800</v>
      </c>
      <c r="E9" s="29">
        <v>4.9000000000000004</v>
      </c>
      <c r="F9" s="13">
        <f t="shared" si="0"/>
        <v>2.6105487480021311E-2</v>
      </c>
      <c r="G9" s="45">
        <v>92238248</v>
      </c>
      <c r="H9" s="29">
        <v>8.8000000000000007</v>
      </c>
      <c r="I9" s="38">
        <v>1569</v>
      </c>
      <c r="J9" s="13">
        <f t="shared" si="1"/>
        <v>4.3618974787325251E-2</v>
      </c>
    </row>
    <row r="10" spans="1:10" x14ac:dyDescent="0.25">
      <c r="A10" s="17">
        <v>8</v>
      </c>
      <c r="B10" s="6" t="s">
        <v>22</v>
      </c>
      <c r="C10" s="6" t="s">
        <v>5</v>
      </c>
      <c r="D10" s="10">
        <v>54000</v>
      </c>
      <c r="E10" s="29">
        <v>4.5</v>
      </c>
      <c r="F10" s="13">
        <f t="shared" si="0"/>
        <v>2.3974427277570591E-2</v>
      </c>
      <c r="G10" s="45">
        <v>79377930</v>
      </c>
      <c r="H10" s="29">
        <v>7.6</v>
      </c>
      <c r="I10" s="38">
        <v>1470</v>
      </c>
      <c r="J10" s="13">
        <f t="shared" si="1"/>
        <v>3.7537399098691346E-2</v>
      </c>
    </row>
    <row r="11" spans="1:10" x14ac:dyDescent="0.25">
      <c r="A11" s="17">
        <v>9</v>
      </c>
      <c r="B11" s="6" t="s">
        <v>23</v>
      </c>
      <c r="C11" s="6" t="s">
        <v>5</v>
      </c>
      <c r="D11" s="10">
        <v>42400</v>
      </c>
      <c r="E11" s="29">
        <v>3.6</v>
      </c>
      <c r="F11" s="13">
        <f t="shared" si="0"/>
        <v>1.8824365121648021E-2</v>
      </c>
      <c r="G11" s="45">
        <v>47557258</v>
      </c>
      <c r="H11" s="29">
        <v>4.5999999999999996</v>
      </c>
      <c r="I11" s="38">
        <v>1122</v>
      </c>
      <c r="J11" s="13">
        <f t="shared" si="1"/>
        <v>2.2489573280450016E-2</v>
      </c>
    </row>
    <row r="12" spans="1:10" x14ac:dyDescent="0.25">
      <c r="A12" s="17">
        <v>10</v>
      </c>
      <c r="B12" s="6" t="s">
        <v>24</v>
      </c>
      <c r="C12" s="6" t="s">
        <v>5</v>
      </c>
      <c r="D12" s="10">
        <v>40000</v>
      </c>
      <c r="E12" s="29">
        <v>3.4</v>
      </c>
      <c r="F12" s="13">
        <f t="shared" si="0"/>
        <v>1.7758835020422661E-2</v>
      </c>
      <c r="G12" s="45">
        <v>13476350</v>
      </c>
      <c r="H12" s="29">
        <v>1.3</v>
      </c>
      <c r="I12" s="38">
        <v>337</v>
      </c>
      <c r="J12" s="13">
        <f t="shared" si="1"/>
        <v>6.3728939308904768E-3</v>
      </c>
    </row>
    <row r="13" spans="1:10" x14ac:dyDescent="0.25">
      <c r="A13" s="17">
        <v>11</v>
      </c>
      <c r="B13" s="6" t="s">
        <v>25</v>
      </c>
      <c r="C13" s="6" t="s">
        <v>5</v>
      </c>
      <c r="D13" s="10">
        <v>23600</v>
      </c>
      <c r="E13" s="29">
        <v>2</v>
      </c>
      <c r="F13" s="13">
        <f t="shared" si="0"/>
        <v>1.047771266204937E-2</v>
      </c>
      <c r="G13" s="45">
        <v>28678427</v>
      </c>
      <c r="H13" s="29">
        <v>2.7</v>
      </c>
      <c r="I13" s="38">
        <v>1215</v>
      </c>
      <c r="J13" s="13">
        <f t="shared" si="1"/>
        <v>1.3561874942086365E-2</v>
      </c>
    </row>
    <row r="14" spans="1:10" x14ac:dyDescent="0.25">
      <c r="A14" s="17">
        <v>12</v>
      </c>
      <c r="B14" s="6" t="s">
        <v>26</v>
      </c>
      <c r="C14" s="6" t="s">
        <v>5</v>
      </c>
      <c r="D14" s="10">
        <v>22400</v>
      </c>
      <c r="E14" s="29">
        <v>1.9</v>
      </c>
      <c r="F14" s="13">
        <f t="shared" si="0"/>
        <v>9.9449476114366903E-3</v>
      </c>
      <c r="G14" s="45">
        <v>15665043</v>
      </c>
      <c r="H14" s="29">
        <v>1.5</v>
      </c>
      <c r="I14" s="38">
        <v>699</v>
      </c>
      <c r="J14" s="13">
        <f t="shared" si="1"/>
        <v>7.4079151596566093E-3</v>
      </c>
    </row>
    <row r="15" spans="1:10" x14ac:dyDescent="0.25">
      <c r="A15" s="17">
        <v>13</v>
      </c>
      <c r="B15" s="6" t="s">
        <v>27</v>
      </c>
      <c r="C15" s="6" t="s">
        <v>5</v>
      </c>
      <c r="D15" s="10">
        <v>20800</v>
      </c>
      <c r="E15" s="29">
        <v>1.7</v>
      </c>
      <c r="F15" s="13">
        <f t="shared" si="0"/>
        <v>9.2345942106197825E-3</v>
      </c>
      <c r="G15" s="45">
        <v>8026099</v>
      </c>
      <c r="H15" s="29">
        <v>0.8</v>
      </c>
      <c r="I15" s="38">
        <v>386</v>
      </c>
      <c r="J15" s="13">
        <f t="shared" si="1"/>
        <v>3.7954993455814167E-3</v>
      </c>
    </row>
    <row r="16" spans="1:10" x14ac:dyDescent="0.25">
      <c r="A16" s="17">
        <v>14</v>
      </c>
      <c r="B16" s="6" t="s">
        <v>28</v>
      </c>
      <c r="C16" s="6" t="s">
        <v>5</v>
      </c>
      <c r="D16" s="10">
        <v>17600</v>
      </c>
      <c r="E16" s="29">
        <v>1.5</v>
      </c>
      <c r="F16" s="13">
        <f t="shared" si="0"/>
        <v>7.8138874089859704E-3</v>
      </c>
      <c r="G16" s="45">
        <v>12595351</v>
      </c>
      <c r="H16" s="29">
        <v>1.2</v>
      </c>
      <c r="I16" s="38">
        <v>716</v>
      </c>
      <c r="J16" s="13">
        <f t="shared" si="1"/>
        <v>5.9562742096587948E-3</v>
      </c>
    </row>
    <row r="17" spans="1:10" x14ac:dyDescent="0.25">
      <c r="A17" s="17">
        <v>15</v>
      </c>
      <c r="B17" s="6" t="s">
        <v>29</v>
      </c>
      <c r="C17" s="6" t="s">
        <v>5</v>
      </c>
      <c r="D17" s="10">
        <v>13200</v>
      </c>
      <c r="E17" s="29">
        <v>1.1000000000000001</v>
      </c>
      <c r="F17" s="13">
        <f t="shared" si="0"/>
        <v>5.8604155567394782E-3</v>
      </c>
      <c r="G17" s="45">
        <v>5723923</v>
      </c>
      <c r="H17" s="29">
        <v>0.5</v>
      </c>
      <c r="I17" s="38">
        <v>434</v>
      </c>
      <c r="J17" s="13">
        <f t="shared" si="1"/>
        <v>2.7068126122862949E-3</v>
      </c>
    </row>
    <row r="18" spans="1:10" x14ac:dyDescent="0.25">
      <c r="A18" s="17">
        <v>16</v>
      </c>
      <c r="B18" s="6" t="s">
        <v>30</v>
      </c>
      <c r="C18" s="6" t="s">
        <v>5</v>
      </c>
      <c r="D18" s="10">
        <v>10000</v>
      </c>
      <c r="E18" s="29">
        <v>0.8</v>
      </c>
      <c r="F18" s="13">
        <f t="shared" si="0"/>
        <v>4.4397087551056652E-3</v>
      </c>
      <c r="G18" s="45">
        <v>8327351</v>
      </c>
      <c r="H18" s="29">
        <v>0.8</v>
      </c>
      <c r="I18" s="38">
        <v>833</v>
      </c>
      <c r="J18" s="13">
        <f t="shared" si="1"/>
        <v>3.9379598072397009E-3</v>
      </c>
    </row>
    <row r="19" spans="1:10" x14ac:dyDescent="0.25">
      <c r="A19" s="17">
        <v>17</v>
      </c>
      <c r="B19" s="6" t="s">
        <v>31</v>
      </c>
      <c r="C19" s="6" t="s">
        <v>5</v>
      </c>
      <c r="D19" s="10">
        <v>8000</v>
      </c>
      <c r="E19" s="29">
        <v>0.7</v>
      </c>
      <c r="F19" s="13">
        <f t="shared" si="0"/>
        <v>3.5517670040845321E-3</v>
      </c>
      <c r="G19" s="45">
        <v>9871143</v>
      </c>
      <c r="H19" s="29">
        <v>0.9</v>
      </c>
      <c r="I19" s="38">
        <v>1234</v>
      </c>
      <c r="J19" s="13">
        <f t="shared" si="1"/>
        <v>4.6680107978534259E-3</v>
      </c>
    </row>
    <row r="20" spans="1:10" x14ac:dyDescent="0.25">
      <c r="A20" s="17">
        <v>18</v>
      </c>
      <c r="B20" s="6" t="s">
        <v>32</v>
      </c>
      <c r="C20" s="6" t="s">
        <v>5</v>
      </c>
      <c r="D20" s="10">
        <v>8000</v>
      </c>
      <c r="E20" s="29">
        <v>0.7</v>
      </c>
      <c r="F20" s="13">
        <f t="shared" si="0"/>
        <v>3.5517670040845321E-3</v>
      </c>
      <c r="G20" s="45">
        <v>8976164</v>
      </c>
      <c r="H20" s="29">
        <v>0.9</v>
      </c>
      <c r="I20" s="38">
        <v>1122</v>
      </c>
      <c r="J20" s="13">
        <f t="shared" si="1"/>
        <v>4.2447800092961065E-3</v>
      </c>
    </row>
    <row r="21" spans="1:10" x14ac:dyDescent="0.25">
      <c r="A21" s="17">
        <v>19</v>
      </c>
      <c r="B21" s="6" t="s">
        <v>33</v>
      </c>
      <c r="C21" s="6" t="s">
        <v>5</v>
      </c>
      <c r="D21" s="10">
        <v>4800</v>
      </c>
      <c r="E21" s="29">
        <v>0.4</v>
      </c>
      <c r="F21" s="13">
        <f t="shared" si="0"/>
        <v>2.1310602024507191E-3</v>
      </c>
      <c r="G21" s="45">
        <v>5240088</v>
      </c>
      <c r="H21" s="29">
        <v>0.5</v>
      </c>
      <c r="I21" s="38">
        <v>1092</v>
      </c>
      <c r="J21" s="13">
        <f t="shared" si="1"/>
        <v>2.4780096251976252E-3</v>
      </c>
    </row>
    <row r="22" spans="1:10" ht="15.75" thickBot="1" x14ac:dyDescent="0.3">
      <c r="A22" s="17">
        <v>20</v>
      </c>
      <c r="B22" s="6" t="s">
        <v>34</v>
      </c>
      <c r="C22" s="6" t="s">
        <v>5</v>
      </c>
      <c r="D22" s="11">
        <v>3200</v>
      </c>
      <c r="E22" s="33">
        <v>0.3</v>
      </c>
      <c r="F22" s="15">
        <f t="shared" si="0"/>
        <v>1.4207068016338128E-3</v>
      </c>
      <c r="G22" s="45">
        <v>2170764</v>
      </c>
      <c r="H22" s="29">
        <v>0.2</v>
      </c>
      <c r="I22" s="38">
        <v>678</v>
      </c>
      <c r="J22" s="15">
        <f t="shared" si="1"/>
        <v>1.0265427004341335E-3</v>
      </c>
    </row>
    <row r="23" spans="1:10" ht="15.75" thickBot="1" x14ac:dyDescent="0.3">
      <c r="A23" s="17">
        <v>21</v>
      </c>
      <c r="B23" s="23" t="s">
        <v>11</v>
      </c>
      <c r="C23" s="24" t="s">
        <v>5</v>
      </c>
      <c r="D23" s="25">
        <f>SUM(D3:D22)</f>
        <v>1194000</v>
      </c>
      <c r="E23" s="32">
        <f>SUM(E3:E22)</f>
        <v>100.20000000000002</v>
      </c>
      <c r="F23" s="27">
        <f t="shared" si="0"/>
        <v>0.53010122535961646</v>
      </c>
      <c r="G23" s="26">
        <f>SUM(G3:G22)</f>
        <v>1044832363</v>
      </c>
      <c r="H23" s="32">
        <f>SUM(H3:H22)</f>
        <v>100</v>
      </c>
      <c r="I23" s="39">
        <f>G23/D23</f>
        <v>875.06898073701848</v>
      </c>
      <c r="J23" s="27">
        <f t="shared" si="1"/>
        <v>0.49409564347621243</v>
      </c>
    </row>
    <row r="24" spans="1:10" x14ac:dyDescent="0.25">
      <c r="A24" s="17">
        <v>22</v>
      </c>
      <c r="B24" s="5" t="s">
        <v>15</v>
      </c>
      <c r="C24" s="7" t="s">
        <v>6</v>
      </c>
      <c r="D24" s="12">
        <v>229200</v>
      </c>
      <c r="E24" s="28">
        <v>21.6</v>
      </c>
      <c r="F24" s="13">
        <f t="shared" si="0"/>
        <v>0.10175812466702185</v>
      </c>
      <c r="G24" s="46">
        <v>223118258</v>
      </c>
      <c r="H24" s="30">
        <v>20.9</v>
      </c>
      <c r="I24" s="40">
        <v>973</v>
      </c>
      <c r="J24" s="13">
        <f t="shared" si="1"/>
        <v>0.10551143241894545</v>
      </c>
    </row>
    <row r="25" spans="1:10" x14ac:dyDescent="0.25">
      <c r="A25" s="17">
        <v>23</v>
      </c>
      <c r="B25" s="6" t="s">
        <v>16</v>
      </c>
      <c r="C25" s="6" t="s">
        <v>6</v>
      </c>
      <c r="D25" s="10">
        <v>215600</v>
      </c>
      <c r="E25" s="29">
        <v>20.399999999999999</v>
      </c>
      <c r="F25" s="13">
        <f t="shared" si="0"/>
        <v>9.5720120760078145E-2</v>
      </c>
      <c r="G25" s="45">
        <v>172730323</v>
      </c>
      <c r="H25" s="29">
        <v>16.100000000000001</v>
      </c>
      <c r="I25" s="38">
        <v>801</v>
      </c>
      <c r="J25" s="13">
        <f t="shared" si="1"/>
        <v>8.1683247105295703E-2</v>
      </c>
    </row>
    <row r="26" spans="1:10" x14ac:dyDescent="0.25">
      <c r="A26" s="17">
        <v>24</v>
      </c>
      <c r="B26" s="6" t="s">
        <v>17</v>
      </c>
      <c r="C26" s="6" t="s">
        <v>6</v>
      </c>
      <c r="D26" s="10">
        <v>164000</v>
      </c>
      <c r="E26" s="29">
        <v>15.5</v>
      </c>
      <c r="F26" s="13">
        <f t="shared" si="0"/>
        <v>7.2811223583732904E-2</v>
      </c>
      <c r="G26" s="45">
        <v>185081696</v>
      </c>
      <c r="H26" s="29">
        <v>17.3</v>
      </c>
      <c r="I26" s="38">
        <v>1129</v>
      </c>
      <c r="J26" s="13">
        <f t="shared" si="1"/>
        <v>8.7524145421966348E-2</v>
      </c>
    </row>
    <row r="27" spans="1:10" x14ac:dyDescent="0.25">
      <c r="A27" s="17">
        <v>25</v>
      </c>
      <c r="B27" s="6" t="s">
        <v>18</v>
      </c>
      <c r="C27" s="6" t="s">
        <v>6</v>
      </c>
      <c r="D27" s="10">
        <v>117200</v>
      </c>
      <c r="E27" s="29">
        <v>11.1</v>
      </c>
      <c r="F27" s="13">
        <f t="shared" si="0"/>
        <v>5.2033386609838396E-2</v>
      </c>
      <c r="G27" s="45">
        <v>130565067</v>
      </c>
      <c r="H27" s="29">
        <v>12.2</v>
      </c>
      <c r="I27" s="38">
        <v>1114</v>
      </c>
      <c r="J27" s="13">
        <f t="shared" si="1"/>
        <v>6.174352276919258E-2</v>
      </c>
    </row>
    <row r="28" spans="1:10" x14ac:dyDescent="0.25">
      <c r="A28" s="17">
        <v>26</v>
      </c>
      <c r="B28" s="6" t="s">
        <v>19</v>
      </c>
      <c r="C28" s="6" t="s">
        <v>6</v>
      </c>
      <c r="D28" s="10">
        <v>83600</v>
      </c>
      <c r="E28" s="29">
        <v>7.9</v>
      </c>
      <c r="F28" s="13">
        <f t="shared" si="0"/>
        <v>3.7115965192683363E-2</v>
      </c>
      <c r="G28" s="45">
        <v>84695996</v>
      </c>
      <c r="H28" s="29">
        <v>7.9</v>
      </c>
      <c r="I28" s="38">
        <v>1013</v>
      </c>
      <c r="J28" s="13">
        <f t="shared" si="1"/>
        <v>4.0052284103568404E-2</v>
      </c>
    </row>
    <row r="29" spans="1:10" x14ac:dyDescent="0.25">
      <c r="A29" s="17">
        <v>27</v>
      </c>
      <c r="B29" s="6" t="s">
        <v>20</v>
      </c>
      <c r="C29" s="6" t="s">
        <v>6</v>
      </c>
      <c r="D29" s="10">
        <v>60000</v>
      </c>
      <c r="E29" s="29">
        <v>5.7</v>
      </c>
      <c r="F29" s="13">
        <f t="shared" si="0"/>
        <v>2.6638252530633989E-2</v>
      </c>
      <c r="G29" s="45">
        <v>83210994</v>
      </c>
      <c r="H29" s="29">
        <v>7.8</v>
      </c>
      <c r="I29" s="38">
        <v>1387</v>
      </c>
      <c r="J29" s="13">
        <f t="shared" si="1"/>
        <v>3.9350034589927085E-2</v>
      </c>
    </row>
    <row r="30" spans="1:10" x14ac:dyDescent="0.25">
      <c r="A30" s="17">
        <v>28</v>
      </c>
      <c r="B30" s="6" t="s">
        <v>21</v>
      </c>
      <c r="C30" s="6" t="s">
        <v>6</v>
      </c>
      <c r="D30" s="10">
        <v>37200</v>
      </c>
      <c r="E30" s="29">
        <v>3.5</v>
      </c>
      <c r="F30" s="13">
        <f t="shared" si="0"/>
        <v>1.6515716568993075E-2</v>
      </c>
      <c r="G30" s="45">
        <v>36155956</v>
      </c>
      <c r="H30" s="29">
        <v>3.4</v>
      </c>
      <c r="I30" s="38">
        <v>972</v>
      </c>
      <c r="J30" s="13">
        <f t="shared" si="1"/>
        <v>1.7097958464862006E-2</v>
      </c>
    </row>
    <row r="31" spans="1:10" x14ac:dyDescent="0.25">
      <c r="A31" s="17">
        <v>29</v>
      </c>
      <c r="B31" s="6" t="s">
        <v>22</v>
      </c>
      <c r="C31" s="6" t="s">
        <v>6</v>
      </c>
      <c r="D31" s="10">
        <v>33200</v>
      </c>
      <c r="E31" s="29">
        <v>3.1</v>
      </c>
      <c r="F31" s="13">
        <f t="shared" si="0"/>
        <v>1.4739833066950809E-2</v>
      </c>
      <c r="G31" s="45">
        <v>50583513</v>
      </c>
      <c r="H31" s="29">
        <v>4.7</v>
      </c>
      <c r="I31" s="38">
        <v>1524</v>
      </c>
      <c r="J31" s="13">
        <f t="shared" si="1"/>
        <v>2.3920673105167167E-2</v>
      </c>
    </row>
    <row r="32" spans="1:10" x14ac:dyDescent="0.25">
      <c r="A32" s="17">
        <v>30</v>
      </c>
      <c r="B32" s="6" t="s">
        <v>23</v>
      </c>
      <c r="C32" s="6" t="s">
        <v>6</v>
      </c>
      <c r="D32" s="10">
        <v>30000</v>
      </c>
      <c r="E32" s="29">
        <v>2.8</v>
      </c>
      <c r="F32" s="13">
        <f t="shared" si="0"/>
        <v>1.3319126265316995E-2</v>
      </c>
      <c r="G32" s="45">
        <v>28576503</v>
      </c>
      <c r="H32" s="29">
        <v>2.7</v>
      </c>
      <c r="I32" s="38">
        <v>953</v>
      </c>
      <c r="J32" s="13">
        <f t="shared" si="1"/>
        <v>1.3513675626914818E-2</v>
      </c>
    </row>
    <row r="33" spans="1:10" x14ac:dyDescent="0.25">
      <c r="A33" s="17">
        <v>31</v>
      </c>
      <c r="B33" s="6" t="s">
        <v>24</v>
      </c>
      <c r="C33" s="6" t="s">
        <v>6</v>
      </c>
      <c r="D33" s="10">
        <v>17600</v>
      </c>
      <c r="E33" s="29">
        <v>1.7</v>
      </c>
      <c r="F33" s="13">
        <f t="shared" si="0"/>
        <v>7.8138874089859704E-3</v>
      </c>
      <c r="G33" s="45">
        <v>12266688</v>
      </c>
      <c r="H33" s="29">
        <v>1.1000000000000001</v>
      </c>
      <c r="I33" s="38">
        <v>697</v>
      </c>
      <c r="J33" s="13">
        <f t="shared" si="1"/>
        <v>5.8008512325167455E-3</v>
      </c>
    </row>
    <row r="34" spans="1:10" x14ac:dyDescent="0.25">
      <c r="A34" s="17">
        <v>32</v>
      </c>
      <c r="B34" s="6" t="s">
        <v>25</v>
      </c>
      <c r="C34" s="6" t="s">
        <v>6</v>
      </c>
      <c r="D34" s="10">
        <v>15200</v>
      </c>
      <c r="E34" s="29">
        <v>1.4</v>
      </c>
      <c r="F34" s="13">
        <f t="shared" si="0"/>
        <v>6.7483573077606112E-3</v>
      </c>
      <c r="G34" s="45">
        <v>15200339</v>
      </c>
      <c r="H34" s="29">
        <v>1.4</v>
      </c>
      <c r="I34" s="38">
        <v>1000</v>
      </c>
      <c r="J34" s="13">
        <f t="shared" si="1"/>
        <v>7.1881591202794387E-3</v>
      </c>
    </row>
    <row r="35" spans="1:10" x14ac:dyDescent="0.25">
      <c r="A35" s="17">
        <v>33</v>
      </c>
      <c r="B35" s="6" t="s">
        <v>26</v>
      </c>
      <c r="C35" s="6" t="s">
        <v>6</v>
      </c>
      <c r="D35" s="10">
        <v>12800</v>
      </c>
      <c r="E35" s="29">
        <v>1.2</v>
      </c>
      <c r="F35" s="13">
        <f t="shared" si="0"/>
        <v>5.6828272065352512E-3</v>
      </c>
      <c r="G35" s="45">
        <v>17960650</v>
      </c>
      <c r="H35" s="29">
        <v>1.7</v>
      </c>
      <c r="I35" s="38">
        <v>1403</v>
      </c>
      <c r="J35" s="13">
        <f t="shared" si="1"/>
        <v>8.4934954479401348E-3</v>
      </c>
    </row>
    <row r="36" spans="1:10" x14ac:dyDescent="0.25">
      <c r="A36" s="17">
        <v>34</v>
      </c>
      <c r="B36" s="6" t="s">
        <v>27</v>
      </c>
      <c r="C36" s="6" t="s">
        <v>6</v>
      </c>
      <c r="D36" s="10">
        <v>11600</v>
      </c>
      <c r="E36" s="29">
        <v>1.1000000000000001</v>
      </c>
      <c r="F36" s="13">
        <f t="shared" si="0"/>
        <v>5.1500621559225713E-3</v>
      </c>
      <c r="G36" s="45">
        <v>8333842</v>
      </c>
      <c r="H36" s="29">
        <v>0.8</v>
      </c>
      <c r="I36" s="38">
        <v>718</v>
      </c>
      <c r="J36" s="13">
        <f t="shared" si="1"/>
        <v>3.9410293664679345E-3</v>
      </c>
    </row>
    <row r="37" spans="1:10" x14ac:dyDescent="0.25">
      <c r="A37" s="17">
        <v>35</v>
      </c>
      <c r="B37" s="6" t="s">
        <v>28</v>
      </c>
      <c r="C37" s="6" t="s">
        <v>6</v>
      </c>
      <c r="D37" s="10">
        <v>9200</v>
      </c>
      <c r="E37" s="29">
        <v>0.9</v>
      </c>
      <c r="F37" s="13">
        <f t="shared" si="0"/>
        <v>4.0845320546972121E-3</v>
      </c>
      <c r="G37" s="45">
        <v>3991062</v>
      </c>
      <c r="H37" s="29">
        <v>0.4</v>
      </c>
      <c r="I37" s="38">
        <v>434</v>
      </c>
      <c r="J37" s="13">
        <f t="shared" si="1"/>
        <v>1.8873519014872429E-3</v>
      </c>
    </row>
    <row r="38" spans="1:10" x14ac:dyDescent="0.25">
      <c r="A38" s="17">
        <v>36</v>
      </c>
      <c r="B38" s="6" t="s">
        <v>29</v>
      </c>
      <c r="C38" s="6" t="s">
        <v>6</v>
      </c>
      <c r="D38" s="10">
        <v>8000</v>
      </c>
      <c r="E38" s="29">
        <v>0.8</v>
      </c>
      <c r="F38" s="13">
        <f t="shared" si="0"/>
        <v>3.5517670040845321E-3</v>
      </c>
      <c r="G38" s="45">
        <v>3172315</v>
      </c>
      <c r="H38" s="29">
        <v>0.3</v>
      </c>
      <c r="I38" s="38">
        <v>397</v>
      </c>
      <c r="J38" s="13">
        <f t="shared" si="1"/>
        <v>1.5001708185356437E-3</v>
      </c>
    </row>
    <row r="39" spans="1:10" x14ac:dyDescent="0.25">
      <c r="A39" s="17">
        <v>37</v>
      </c>
      <c r="B39" s="6" t="s">
        <v>30</v>
      </c>
      <c r="C39" s="6" t="s">
        <v>6</v>
      </c>
      <c r="D39" s="10">
        <v>4800</v>
      </c>
      <c r="E39" s="29">
        <v>0.5</v>
      </c>
      <c r="F39" s="13">
        <f t="shared" si="0"/>
        <v>2.1310602024507191E-3</v>
      </c>
      <c r="G39" s="45">
        <v>5760427</v>
      </c>
      <c r="H39" s="29">
        <v>0.5</v>
      </c>
      <c r="I39" s="38">
        <v>1200</v>
      </c>
      <c r="J39" s="13">
        <f t="shared" si="1"/>
        <v>2.7240751588996749E-3</v>
      </c>
    </row>
    <row r="40" spans="1:10" x14ac:dyDescent="0.25">
      <c r="A40" s="17">
        <v>38</v>
      </c>
      <c r="B40" s="6" t="s">
        <v>31</v>
      </c>
      <c r="C40" s="6" t="s">
        <v>6</v>
      </c>
      <c r="D40" s="10">
        <v>3200</v>
      </c>
      <c r="E40" s="29">
        <v>0.3</v>
      </c>
      <c r="F40" s="13">
        <f t="shared" si="0"/>
        <v>1.4207068016338128E-3</v>
      </c>
      <c r="G40" s="45">
        <v>2657682</v>
      </c>
      <c r="H40" s="29">
        <v>0.2</v>
      </c>
      <c r="I40" s="38">
        <v>831</v>
      </c>
      <c r="J40" s="13">
        <f t="shared" si="1"/>
        <v>1.2568036217549161E-3</v>
      </c>
    </row>
    <row r="41" spans="1:10" x14ac:dyDescent="0.25">
      <c r="A41" s="17">
        <v>39</v>
      </c>
      <c r="B41" s="6" t="s">
        <v>32</v>
      </c>
      <c r="C41" s="6" t="s">
        <v>6</v>
      </c>
      <c r="D41" s="10">
        <v>3200</v>
      </c>
      <c r="E41" s="29">
        <v>0.3</v>
      </c>
      <c r="F41" s="13">
        <f t="shared" si="0"/>
        <v>1.4207068016338128E-3</v>
      </c>
      <c r="G41" s="45">
        <v>2324370</v>
      </c>
      <c r="H41" s="29">
        <v>0.2</v>
      </c>
      <c r="I41" s="38">
        <v>726</v>
      </c>
      <c r="J41" s="13">
        <f t="shared" si="1"/>
        <v>1.0991821573455645E-3</v>
      </c>
    </row>
    <row r="42" spans="1:10" x14ac:dyDescent="0.25">
      <c r="A42" s="17">
        <v>40</v>
      </c>
      <c r="B42" s="6" t="s">
        <v>33</v>
      </c>
      <c r="C42" s="6" t="s">
        <v>6</v>
      </c>
      <c r="D42" s="10">
        <v>2400</v>
      </c>
      <c r="E42" s="29">
        <v>0.2</v>
      </c>
      <c r="F42" s="13">
        <f t="shared" si="0"/>
        <v>1.0655301012253596E-3</v>
      </c>
      <c r="G42" s="45">
        <v>2683273</v>
      </c>
      <c r="H42" s="29">
        <v>0.3</v>
      </c>
      <c r="I42" s="38">
        <v>1118</v>
      </c>
      <c r="J42" s="13">
        <f t="shared" si="1"/>
        <v>1.2689054689602364E-3</v>
      </c>
    </row>
    <row r="43" spans="1:10" ht="15.75" thickBot="1" x14ac:dyDescent="0.3">
      <c r="A43" s="17">
        <v>41</v>
      </c>
      <c r="B43" s="6" t="s">
        <v>34</v>
      </c>
      <c r="C43" s="8" t="s">
        <v>6</v>
      </c>
      <c r="D43" s="11">
        <v>400</v>
      </c>
      <c r="E43" s="33">
        <v>0</v>
      </c>
      <c r="F43" s="15">
        <f t="shared" si="0"/>
        <v>1.775883502042266E-4</v>
      </c>
      <c r="G43" s="47">
        <v>734537</v>
      </c>
      <c r="H43" s="31">
        <v>0.1</v>
      </c>
      <c r="I43" s="41">
        <v>1836</v>
      </c>
      <c r="J43" s="15">
        <f t="shared" si="1"/>
        <v>3.4735862376047652E-4</v>
      </c>
    </row>
    <row r="44" spans="1:10" ht="15.75" thickBot="1" x14ac:dyDescent="0.3">
      <c r="A44" s="17">
        <v>42</v>
      </c>
      <c r="B44" s="23" t="s">
        <v>12</v>
      </c>
      <c r="C44" s="24" t="s">
        <v>6</v>
      </c>
      <c r="D44" s="25">
        <f>SUM(D24:D43)</f>
        <v>1058400</v>
      </c>
      <c r="E44" s="32">
        <f>SUM(E24:E43)</f>
        <v>100</v>
      </c>
      <c r="F44" s="27">
        <f t="shared" si="0"/>
        <v>0.4698987746403836</v>
      </c>
      <c r="G44" s="26">
        <f>SUM(G24:G43)</f>
        <v>1069803491</v>
      </c>
      <c r="H44" s="32">
        <f>SUM(H24:H43)</f>
        <v>100.00000000000001</v>
      </c>
      <c r="I44" s="39">
        <f t="shared" ref="I44:I45" si="2">G44/D44</f>
        <v>1010.7742734315949</v>
      </c>
      <c r="J44" s="27">
        <f t="shared" si="1"/>
        <v>0.50590435652378762</v>
      </c>
    </row>
    <row r="45" spans="1:10" ht="15.75" thickBot="1" x14ac:dyDescent="0.3">
      <c r="A45" s="17">
        <v>43</v>
      </c>
      <c r="B45" s="23" t="s">
        <v>8</v>
      </c>
      <c r="C45" s="49" t="s">
        <v>38</v>
      </c>
      <c r="D45" s="25">
        <f>SUM(D44,D23)</f>
        <v>2252400</v>
      </c>
      <c r="E45" s="32"/>
      <c r="F45" s="27">
        <f>SUM(F3:F22,F24:F43)</f>
        <v>1</v>
      </c>
      <c r="G45" s="26">
        <f>SUM(G44,G23)</f>
        <v>2114635854</v>
      </c>
      <c r="H45" s="32"/>
      <c r="I45" s="39">
        <f t="shared" si="2"/>
        <v>938.83673148641446</v>
      </c>
      <c r="J45" s="27">
        <f>SUM(J3:J22,J24:J43)</f>
        <v>1.0000000000000002</v>
      </c>
    </row>
    <row r="46" spans="1:10" x14ac:dyDescent="0.25">
      <c r="A46" s="17">
        <v>44</v>
      </c>
      <c r="C46" s="2"/>
      <c r="D46" s="3"/>
      <c r="E46" s="14"/>
      <c r="F46" s="1"/>
      <c r="G46" s="3"/>
      <c r="H46" s="1"/>
    </row>
    <row r="47" spans="1:10" x14ac:dyDescent="0.25">
      <c r="A47" s="17">
        <v>45</v>
      </c>
      <c r="B47" t="s">
        <v>9</v>
      </c>
      <c r="C47" s="2"/>
      <c r="D47" s="3"/>
      <c r="E47" s="14"/>
      <c r="F47" s="1"/>
      <c r="G47" s="3"/>
      <c r="H47" s="1"/>
    </row>
  </sheetData>
  <mergeCells count="2">
    <mergeCell ref="D1:F1"/>
    <mergeCell ref="G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2018-08-20T11:36:06Z</dcterms:modified>
</cp:coreProperties>
</file>