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definedNames>
    <definedName name="_xlnm._FilterDatabase" localSheetId="0" hidden="1">Sheet1!$A$4:$X$4</definedName>
  </definedNames>
  <calcPr calcId="162913" iterateDelta="1E-4"/>
</workbook>
</file>

<file path=xl/calcChain.xml><?xml version="1.0" encoding="utf-8"?>
<calcChain xmlns="http://schemas.openxmlformats.org/spreadsheetml/2006/main">
  <c r="X45" i="1" l="1"/>
  <c r="X44" i="1"/>
  <c r="X43" i="1"/>
  <c r="X42" i="1"/>
  <c r="X41" i="1"/>
  <c r="X38" i="1"/>
  <c r="X39" i="1"/>
  <c r="X35" i="1"/>
  <c r="X36" i="1"/>
  <c r="X46" i="1" l="1"/>
  <c r="X40" i="1"/>
  <c r="X37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47" i="1" s="1"/>
  <c r="X5" i="1"/>
  <c r="R41" i="1"/>
  <c r="R47" i="1"/>
  <c r="O41" i="1"/>
  <c r="L41" i="1"/>
  <c r="I41" i="1"/>
  <c r="U46" i="1"/>
  <c r="U40" i="1"/>
  <c r="U37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7" i="1" s="1"/>
  <c r="R46" i="1"/>
  <c r="R43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O46" i="1"/>
  <c r="O45" i="1"/>
  <c r="O44" i="1"/>
  <c r="O43" i="1"/>
  <c r="O42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T46" i="1"/>
  <c r="T40" i="1"/>
  <c r="T34" i="1"/>
  <c r="T28" i="1"/>
  <c r="T22" i="1"/>
  <c r="T16" i="1"/>
  <c r="T10" i="1"/>
  <c r="V47" i="1"/>
  <c r="S47" i="1"/>
  <c r="P47" i="1"/>
  <c r="M47" i="1"/>
  <c r="J47" i="1"/>
  <c r="G47" i="1"/>
  <c r="D47" i="1"/>
  <c r="W46" i="1"/>
  <c r="V46" i="1"/>
  <c r="S46" i="1"/>
  <c r="Q46" i="1"/>
  <c r="P46" i="1"/>
  <c r="N46" i="1"/>
  <c r="M46" i="1"/>
  <c r="K46" i="1"/>
  <c r="J46" i="1"/>
  <c r="H46" i="1"/>
  <c r="G46" i="1"/>
  <c r="E46" i="1"/>
  <c r="D46" i="1"/>
  <c r="W40" i="1"/>
  <c r="V40" i="1"/>
  <c r="S40" i="1"/>
  <c r="Q40" i="1"/>
  <c r="P40" i="1"/>
  <c r="N40" i="1"/>
  <c r="M40" i="1"/>
  <c r="K40" i="1"/>
  <c r="J40" i="1"/>
  <c r="H40" i="1"/>
  <c r="G40" i="1"/>
  <c r="E40" i="1"/>
  <c r="D40" i="1"/>
  <c r="W34" i="1"/>
  <c r="V34" i="1"/>
  <c r="S34" i="1"/>
  <c r="Q34" i="1"/>
  <c r="P34" i="1"/>
  <c r="N34" i="1"/>
  <c r="M34" i="1"/>
  <c r="K34" i="1"/>
  <c r="J34" i="1"/>
  <c r="H34" i="1"/>
  <c r="G34" i="1"/>
  <c r="E34" i="1"/>
  <c r="D34" i="1"/>
  <c r="W28" i="1"/>
  <c r="V28" i="1"/>
  <c r="S28" i="1"/>
  <c r="Q28" i="1"/>
  <c r="P28" i="1"/>
  <c r="N28" i="1"/>
  <c r="M28" i="1"/>
  <c r="K28" i="1"/>
  <c r="J28" i="1"/>
  <c r="H28" i="1"/>
  <c r="G28" i="1"/>
  <c r="E28" i="1"/>
  <c r="D28" i="1"/>
  <c r="W22" i="1"/>
  <c r="V22" i="1"/>
  <c r="S22" i="1"/>
  <c r="Q22" i="1"/>
  <c r="P22" i="1"/>
  <c r="N22" i="1"/>
  <c r="M22" i="1"/>
  <c r="K22" i="1"/>
  <c r="J22" i="1"/>
  <c r="H22" i="1"/>
  <c r="G22" i="1"/>
  <c r="E22" i="1"/>
  <c r="D22" i="1"/>
  <c r="W16" i="1"/>
  <c r="V16" i="1"/>
  <c r="S16" i="1"/>
  <c r="Q16" i="1"/>
  <c r="P16" i="1"/>
  <c r="N16" i="1"/>
  <c r="M16" i="1"/>
  <c r="K16" i="1"/>
  <c r="J16" i="1"/>
  <c r="H16" i="1"/>
  <c r="G16" i="1"/>
  <c r="E16" i="1"/>
  <c r="D16" i="1"/>
  <c r="W10" i="1"/>
  <c r="V10" i="1"/>
  <c r="S10" i="1"/>
  <c r="Q10" i="1"/>
  <c r="P10" i="1"/>
  <c r="N10" i="1"/>
  <c r="M10" i="1"/>
  <c r="K10" i="1"/>
  <c r="J10" i="1"/>
  <c r="H10" i="1"/>
  <c r="G10" i="1"/>
  <c r="E10" i="1"/>
  <c r="D10" i="1"/>
  <c r="O47" i="1" l="1"/>
  <c r="L47" i="1"/>
  <c r="I47" i="1"/>
</calcChain>
</file>

<file path=xl/sharedStrings.xml><?xml version="1.0" encoding="utf-8"?>
<sst xmlns="http://schemas.openxmlformats.org/spreadsheetml/2006/main" count="93" uniqueCount="22">
  <si>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</si>
  <si>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</si>
  <si>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</si>
  <si>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</si>
  <si>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</si>
  <si>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</si>
  <si>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</si>
  <si>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</si>
  <si>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</si>
  <si>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</si>
  <si>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 xml:space="preserve"> -- </t>
  </si>
  <si>
    <t>23-26</t>
  </si>
  <si>
    <t>Hogstklasse
Development class</t>
  </si>
  <si>
    <t>Bonitetsklasse H40
Site quality class H40</t>
  </si>
  <si>
    <t>Tabell 10. Skogbruksmark: fordeling på bonitetsklasser og hogstklasser (1000 ha).
Table 10. Forestry land: distribution by site quality classes and development classes (1000 ha).</t>
  </si>
  <si>
    <t>% of Region Total</t>
  </si>
  <si>
    <t>% of Site Quality class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</si>
  <si>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</si>
  <si>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</si>
  <si>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</si>
  <si>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Totalt / Total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</si>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</sst>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11" xfId="0" applyNumberFormat="1" applyBorder="1"/>
    <xf numFmtId="164" fontId="16" fillId="0" borderId="14" xfId="0" applyNumberFormat="1" applyFont="1" applyBorder="1"/>
    <xf numFmtId="164" fontId="16" fillId="0" borderId="15" xfId="0" applyNumberFormat="1" applyFont="1" applyBorder="1"/>
    <xf numFmtId="164" fontId="0" fillId="0" borderId="19" xfId="0" applyNumberFormat="1" applyBorder="1"/>
    <xf numFmtId="164" fontId="16" fillId="0" borderId="10" xfId="0" applyNumberFormat="1" applyFont="1" applyBorder="1"/>
    <xf numFmtId="164" fontId="16" fillId="0" borderId="18" xfId="0" applyNumberFormat="1" applyFont="1" applyBorder="1"/>
    <xf numFmtId="164" fontId="0" fillId="0" borderId="13" xfId="0" applyNumberFormat="1" applyBorder="1"/>
    <xf numFmtId="164" fontId="0" fillId="0" borderId="22" xfId="0" applyNumberFormat="1" applyBorder="1"/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3" fontId="16" fillId="0" borderId="15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64" fontId="0" fillId="0" borderId="27" xfId="0" applyNumberFormat="1" applyBorder="1"/>
    <xf numFmtId="164" fontId="0" fillId="0" borderId="28" xfId="0" applyNumberFormat="1" applyBorder="1"/>
    <xf numFmtId="164" fontId="16" fillId="0" borderId="29" xfId="0" applyNumberFormat="1" applyFont="1" applyBorder="1"/>
    <xf numFmtId="10" fontId="0" fillId="0" borderId="11" xfId="42" applyNumberFormat="1" applyFont="1" applyBorder="1"/>
    <xf numFmtId="10" fontId="0" fillId="0" borderId="19" xfId="42" applyNumberFormat="1" applyFont="1" applyBorder="1"/>
    <xf numFmtId="10" fontId="16" fillId="0" borderId="15" xfId="42" applyNumberFormat="1" applyFont="1" applyBorder="1"/>
    <xf numFmtId="10" fontId="0" fillId="0" borderId="0" xfId="42" applyNumberFormat="1" applyFont="1"/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/>
    </xf>
    <xf numFmtId="10" fontId="0" fillId="0" borderId="28" xfId="42" applyNumberFormat="1" applyFont="1" applyBorder="1"/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/>
    </xf>
    <xf numFmtId="164" fontId="16" fillId="0" borderId="33" xfId="0" applyNumberFormat="1" applyFont="1" applyBorder="1"/>
    <xf numFmtId="0" fontId="16" fillId="0" borderId="0" xfId="0" applyFont="1"/>
    <xf numFmtId="10" fontId="16" fillId="0" borderId="21" xfId="42" applyNumberFormat="1" applyFont="1" applyBorder="1"/>
    <xf numFmtId="165" fontId="16" fillId="0" borderId="11" xfId="42" applyNumberFormat="1" applyFont="1" applyBorder="1"/>
    <xf numFmtId="165" fontId="16" fillId="0" borderId="19" xfId="42" applyNumberFormat="1" applyFont="1" applyBorder="1"/>
    <xf numFmtId="165" fontId="16" fillId="0" borderId="28" xfId="42" applyNumberFormat="1" applyFont="1" applyBorder="1"/>
    <xf numFmtId="165" fontId="16" fillId="0" borderId="15" xfId="42" applyNumberFormat="1" applyFont="1" applyBorder="1"/>
    <xf numFmtId="1" fontId="16" fillId="0" borderId="15" xfId="42" applyNumberFormat="1" applyFont="1" applyBorder="1"/>
    <xf numFmtId="10" fontId="16" fillId="0" borderId="17" xfId="42" applyNumberFormat="1" applyFont="1" applyBorder="1"/>
    <xf numFmtId="10" fontId="16" fillId="0" borderId="25" xfId="42" applyNumberFormat="1" applyFont="1" applyBorder="1"/>
    <xf numFmtId="10" fontId="16" fillId="0" borderId="26" xfId="42" applyNumberFormat="1" applyFont="1" applyBorder="1"/>
    <xf numFmtId="164" fontId="0" fillId="33" borderId="11" xfId="0" applyNumberFormat="1" applyFill="1" applyBorder="1"/>
    <xf numFmtId="10" fontId="0" fillId="33" borderId="11" xfId="42" applyNumberFormat="1" applyFont="1" applyFill="1" applyBorder="1"/>
    <xf numFmtId="164" fontId="0" fillId="33" borderId="19" xfId="0" applyNumberFormat="1" applyFill="1" applyBorder="1"/>
    <xf numFmtId="10" fontId="0" fillId="33" borderId="19" xfId="42" applyNumberFormat="1" applyFont="1" applyFill="1" applyBorder="1"/>
    <xf numFmtId="164" fontId="0" fillId="33" borderId="28" xfId="0" applyNumberFormat="1" applyFill="1" applyBorder="1"/>
    <xf numFmtId="10" fontId="0" fillId="33" borderId="28" xfId="42" applyNumberFormat="1" applyFont="1" applyFill="1" applyBorder="1"/>
    <xf numFmtId="164" fontId="16" fillId="33" borderId="15" xfId="0" applyNumberFormat="1" applyFont="1" applyFill="1" applyBorder="1"/>
    <xf numFmtId="10" fontId="16" fillId="33" borderId="15" xfId="42" applyNumberFormat="1" applyFont="1" applyFill="1" applyBorder="1"/>
    <xf numFmtId="3" fontId="16" fillId="33" borderId="15" xfId="0" applyNumberFormat="1" applyFont="1" applyFill="1" applyBorder="1"/>
    <xf numFmtId="164" fontId="16" fillId="33" borderId="30" xfId="0" applyNumberFormat="1" applyFont="1" applyFill="1" applyBorder="1"/>
    <xf numFmtId="0" fontId="16" fillId="0" borderId="20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horizontal="center" wrapText="1"/>
    </xf>
    <xf numFmtId="0" fontId="0" fillId="33" borderId="30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0" fillId="33" borderId="33" xfId="0" applyFill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33" borderId="21" xfId="0" applyFill="1" applyBorder="1" applyAlignment="1">
      <alignment horizontal="center" wrapText="1"/>
    </xf>
    <xf numFmtId="0" fontId="16" fillId="0" borderId="3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3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10" fontId="0" fillId="0" borderId="15" xfId="42" applyNumberFormat="1" applyFont="1" applyBorder="1" applyAlignment="1">
      <alignment vertical="top" wrapText="1"/>
    </xf>
    <xf numFmtId="0" fontId="0" fillId="33" borderId="15" xfId="0" applyFill="1" applyBorder="1" applyAlignment="1">
      <alignment vertical="top" wrapText="1"/>
    </xf>
    <xf numFmtId="0" fontId="0" fillId="33" borderId="16" xfId="0" applyFill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2" max="3" width="20.42578125" customWidth="1"/>
    <col min="4" max="4" width="11.7109375" customWidth="1"/>
    <col min="5" max="5" width="9.7109375" customWidth="1"/>
    <col min="6" max="6" width="9.7109375" style="20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8" width="9.7109375" customWidth="1"/>
    <col min="19" max="19" width="11.7109375" customWidth="1"/>
    <col min="20" max="21" width="9.7109375" customWidth="1"/>
    <col min="22" max="22" width="11.7109375" customWidth="1"/>
    <col min="23" max="24" width="9.7109375" customWidth="1"/>
  </cols>
  <sheetData>
    <row r="1" spans="1:24" ht="30.75" customHeight="1" thickBot="1" x14ac:dyDescent="0.3">
      <c r="A1" s="56"/>
      <c r="B1" s="56"/>
      <c r="C1" s="56"/>
      <c r="D1" s="53" t="s">
        <v>14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</row>
    <row r="2" spans="1:24" ht="15.75" customHeight="1" thickBot="1" x14ac:dyDescent="0.3">
      <c r="A2" s="56"/>
      <c r="B2" s="57"/>
      <c r="C2" s="57"/>
      <c r="D2" s="50" t="s">
        <v>9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ht="60.75" customHeight="1" thickBot="1" x14ac:dyDescent="0.3">
      <c r="A3" s="56"/>
      <c r="B3" s="57"/>
      <c r="C3" s="57"/>
      <c r="D3" s="53" t="s">
        <v>1</v>
      </c>
      <c r="E3" s="54"/>
      <c r="F3" s="58"/>
      <c r="G3" s="59" t="s">
        <v>2</v>
      </c>
      <c r="H3" s="60"/>
      <c r="I3" s="61"/>
      <c r="J3" s="62" t="s">
        <v>3</v>
      </c>
      <c r="K3" s="54"/>
      <c r="L3" s="58"/>
      <c r="M3" s="59" t="s">
        <v>4</v>
      </c>
      <c r="N3" s="60"/>
      <c r="O3" s="61"/>
      <c r="P3" s="62" t="s">
        <v>5</v>
      </c>
      <c r="Q3" s="54"/>
      <c r="R3" s="58"/>
      <c r="S3" s="59" t="s">
        <v>6</v>
      </c>
      <c r="T3" s="60"/>
      <c r="U3" s="63"/>
      <c r="V3" s="47" t="s">
        <v>7</v>
      </c>
      <c r="W3" s="48"/>
      <c r="X3" s="49"/>
    </row>
    <row r="4" spans="1:24" ht="60.75" customHeight="1" thickBot="1" x14ac:dyDescent="0.3">
      <c r="A4" s="68" t="s">
        <v>21</v>
      </c>
      <c r="B4" s="69" t="s">
        <v>13</v>
      </c>
      <c r="C4" s="70" t="s">
        <v>12</v>
      </c>
      <c r="D4" s="71" t="s">
        <v>0</v>
      </c>
      <c r="E4" s="72" t="s">
        <v>16</v>
      </c>
      <c r="F4" s="73" t="s">
        <v>15</v>
      </c>
      <c r="G4" s="74" t="s">
        <v>0</v>
      </c>
      <c r="H4" s="74" t="s">
        <v>16</v>
      </c>
      <c r="I4" s="74" t="s">
        <v>15</v>
      </c>
      <c r="J4" s="72" t="s">
        <v>0</v>
      </c>
      <c r="K4" s="72" t="s">
        <v>16</v>
      </c>
      <c r="L4" s="72" t="s">
        <v>15</v>
      </c>
      <c r="M4" s="74" t="s">
        <v>0</v>
      </c>
      <c r="N4" s="74" t="s">
        <v>16</v>
      </c>
      <c r="O4" s="74" t="s">
        <v>15</v>
      </c>
      <c r="P4" s="72" t="s">
        <v>0</v>
      </c>
      <c r="Q4" s="72" t="s">
        <v>16</v>
      </c>
      <c r="R4" s="72" t="s">
        <v>15</v>
      </c>
      <c r="S4" s="74" t="s">
        <v>0</v>
      </c>
      <c r="T4" s="74" t="s">
        <v>16</v>
      </c>
      <c r="U4" s="75" t="s">
        <v>15</v>
      </c>
      <c r="V4" s="76" t="s">
        <v>0</v>
      </c>
      <c r="W4" s="77" t="s">
        <v>16</v>
      </c>
      <c r="X4" s="78" t="s">
        <v>15</v>
      </c>
    </row>
    <row r="5" spans="1:24" x14ac:dyDescent="0.25">
      <c r="A5" s="66">
        <v>1</v>
      </c>
      <c r="B5" s="12">
        <v>6</v>
      </c>
      <c r="C5" s="9">
        <v>1</v>
      </c>
      <c r="D5" s="7">
        <v>1.2</v>
      </c>
      <c r="E5" s="1">
        <v>0.7</v>
      </c>
      <c r="F5" s="17">
        <f>D5/D$47</f>
        <v>6.119326874043854E-4</v>
      </c>
      <c r="G5" s="37">
        <v>3.6</v>
      </c>
      <c r="H5" s="37">
        <v>1.9</v>
      </c>
      <c r="I5" s="38">
        <f>G5/G$47</f>
        <v>2.3506366307541626E-3</v>
      </c>
      <c r="J5" s="1">
        <v>4</v>
      </c>
      <c r="K5" s="1">
        <v>3.3</v>
      </c>
      <c r="L5" s="17">
        <f>J5/J$47</f>
        <v>3.3861000592567505E-3</v>
      </c>
      <c r="M5" s="37">
        <v>2.7</v>
      </c>
      <c r="N5" s="37">
        <v>2.2999999999999998</v>
      </c>
      <c r="O5" s="38">
        <f>M5/M$47</f>
        <v>2.5721634752786512E-3</v>
      </c>
      <c r="P5" s="1" t="s">
        <v>10</v>
      </c>
      <c r="Q5" s="1" t="s">
        <v>10</v>
      </c>
      <c r="R5" s="1" t="s">
        <v>10</v>
      </c>
      <c r="S5" s="37">
        <v>8.4</v>
      </c>
      <c r="T5" s="37">
        <v>2.9</v>
      </c>
      <c r="U5" s="38">
        <f>S5/S$47</f>
        <v>7.4211502782931364E-3</v>
      </c>
      <c r="V5" s="5">
        <v>19.8</v>
      </c>
      <c r="W5" s="29">
        <v>1.9</v>
      </c>
      <c r="X5" s="34">
        <f>V5/V$47</f>
        <v>2.4931689688605717E-3</v>
      </c>
    </row>
    <row r="6" spans="1:24" x14ac:dyDescent="0.25">
      <c r="A6" s="67">
        <v>2</v>
      </c>
      <c r="B6" s="13">
        <v>6</v>
      </c>
      <c r="C6" s="10">
        <v>2</v>
      </c>
      <c r="D6" s="8">
        <v>28.7</v>
      </c>
      <c r="E6" s="4">
        <v>16.399999999999999</v>
      </c>
      <c r="F6" s="18">
        <f t="shared" ref="F6:F45" si="0">D6/D$47</f>
        <v>1.4635390107088218E-2</v>
      </c>
      <c r="G6" s="39">
        <v>15.5</v>
      </c>
      <c r="H6" s="39">
        <v>8</v>
      </c>
      <c r="I6" s="40">
        <f t="shared" ref="I6:I45" si="1">G6/G$47</f>
        <v>1.0120796604635978E-2</v>
      </c>
      <c r="J6" s="4">
        <v>14.3</v>
      </c>
      <c r="K6" s="4">
        <v>12.1</v>
      </c>
      <c r="L6" s="18">
        <f t="shared" ref="L6:L45" si="2">J6/J$47</f>
        <v>1.2105307711842884E-2</v>
      </c>
      <c r="M6" s="39">
        <v>9.6999999999999993</v>
      </c>
      <c r="N6" s="39">
        <v>8.1999999999999993</v>
      </c>
      <c r="O6" s="40">
        <f t="shared" ref="O6:O45" si="3">M6/M$47</f>
        <v>9.2407354482233004E-3</v>
      </c>
      <c r="P6" s="4">
        <v>13.6</v>
      </c>
      <c r="Q6" s="4">
        <v>8.4</v>
      </c>
      <c r="R6" s="18">
        <f t="shared" ref="R6:R43" si="4">P6/P$47</f>
        <v>1.2521867231378324E-2</v>
      </c>
      <c r="S6" s="39">
        <v>36.5</v>
      </c>
      <c r="T6" s="39">
        <v>12.8</v>
      </c>
      <c r="U6" s="40">
        <f t="shared" ref="U6:U40" si="5">S6/S$47</f>
        <v>3.2246664899726128E-2</v>
      </c>
      <c r="V6" s="6">
        <v>118.3</v>
      </c>
      <c r="W6" s="30">
        <v>11.2</v>
      </c>
      <c r="X6" s="35">
        <f t="shared" ref="X6:X45" si="6">V6/V$47</f>
        <v>1.4896055000818465E-2</v>
      </c>
    </row>
    <row r="7" spans="1:24" x14ac:dyDescent="0.25">
      <c r="A7" s="67">
        <v>3</v>
      </c>
      <c r="B7" s="13">
        <v>6</v>
      </c>
      <c r="C7" s="10">
        <v>3</v>
      </c>
      <c r="D7" s="8">
        <v>8.1</v>
      </c>
      <c r="E7" s="4">
        <v>4.5999999999999996</v>
      </c>
      <c r="F7" s="18">
        <f t="shared" si="0"/>
        <v>4.1305456399796017E-3</v>
      </c>
      <c r="G7" s="39">
        <v>10.1</v>
      </c>
      <c r="H7" s="39">
        <v>5.2</v>
      </c>
      <c r="I7" s="40">
        <f t="shared" si="1"/>
        <v>6.594841658504734E-3</v>
      </c>
      <c r="J7" s="4">
        <v>7.7</v>
      </c>
      <c r="K7" s="4">
        <v>6.5</v>
      </c>
      <c r="L7" s="18">
        <f t="shared" si="2"/>
        <v>6.5182426140692447E-3</v>
      </c>
      <c r="M7" s="39">
        <v>19.7</v>
      </c>
      <c r="N7" s="39">
        <v>16.5</v>
      </c>
      <c r="O7" s="40">
        <f t="shared" si="3"/>
        <v>1.8767266838144229E-2</v>
      </c>
      <c r="P7" s="4">
        <v>9.5</v>
      </c>
      <c r="Q7" s="4">
        <v>5.9</v>
      </c>
      <c r="R7" s="18">
        <f t="shared" si="4"/>
        <v>8.7468925513304475E-3</v>
      </c>
      <c r="S7" s="39">
        <v>23.1</v>
      </c>
      <c r="T7" s="39">
        <v>8.1</v>
      </c>
      <c r="U7" s="40">
        <f t="shared" si="5"/>
        <v>2.0408163265306128E-2</v>
      </c>
      <c r="V7" s="6">
        <v>78.2</v>
      </c>
      <c r="W7" s="30">
        <v>7.4</v>
      </c>
      <c r="X7" s="35">
        <f t="shared" si="6"/>
        <v>9.8467582507523587E-3</v>
      </c>
    </row>
    <row r="8" spans="1:24" x14ac:dyDescent="0.25">
      <c r="A8" s="67">
        <v>4</v>
      </c>
      <c r="B8" s="13">
        <v>6</v>
      </c>
      <c r="C8" s="10">
        <v>4</v>
      </c>
      <c r="D8" s="8">
        <v>29.2</v>
      </c>
      <c r="E8" s="4">
        <v>16.7</v>
      </c>
      <c r="F8" s="18">
        <f t="shared" si="0"/>
        <v>1.4890362060173379E-2</v>
      </c>
      <c r="G8" s="39">
        <v>56.3</v>
      </c>
      <c r="H8" s="39">
        <v>29</v>
      </c>
      <c r="I8" s="40">
        <f t="shared" si="1"/>
        <v>3.6761345086516482E-2</v>
      </c>
      <c r="J8" s="4">
        <v>18.100000000000001</v>
      </c>
      <c r="K8" s="4">
        <v>15.3</v>
      </c>
      <c r="L8" s="18">
        <f t="shared" si="2"/>
        <v>1.5322102768136798E-2</v>
      </c>
      <c r="M8" s="39">
        <v>36.6</v>
      </c>
      <c r="N8" s="39">
        <v>30.7</v>
      </c>
      <c r="O8" s="40">
        <f t="shared" si="3"/>
        <v>3.4867104887110603E-2</v>
      </c>
      <c r="P8" s="4">
        <v>38.799999999999997</v>
      </c>
      <c r="Q8" s="4">
        <v>24</v>
      </c>
      <c r="R8" s="18">
        <f t="shared" si="4"/>
        <v>3.5724150630696984E-2</v>
      </c>
      <c r="S8" s="39">
        <v>89.1</v>
      </c>
      <c r="T8" s="39">
        <v>31.3</v>
      </c>
      <c r="U8" s="40">
        <f t="shared" si="5"/>
        <v>7.8717201166180764E-2</v>
      </c>
      <c r="V8" s="6">
        <v>268.10000000000002</v>
      </c>
      <c r="W8" s="30">
        <v>25.5</v>
      </c>
      <c r="X8" s="35">
        <f t="shared" si="6"/>
        <v>3.3758515179369661E-2</v>
      </c>
    </row>
    <row r="9" spans="1:24" ht="15.75" thickBot="1" x14ac:dyDescent="0.3">
      <c r="A9" s="67">
        <v>5</v>
      </c>
      <c r="B9" s="21">
        <v>6</v>
      </c>
      <c r="C9" s="22">
        <v>5</v>
      </c>
      <c r="D9" s="14">
        <v>107.5</v>
      </c>
      <c r="E9" s="15">
        <v>61.6</v>
      </c>
      <c r="F9" s="23">
        <f t="shared" si="0"/>
        <v>5.4818969913309527E-2</v>
      </c>
      <c r="G9" s="41">
        <v>108.6</v>
      </c>
      <c r="H9" s="41">
        <v>56</v>
      </c>
      <c r="I9" s="42">
        <f t="shared" si="1"/>
        <v>7.0910871694417232E-2</v>
      </c>
      <c r="J9" s="15">
        <v>74.3</v>
      </c>
      <c r="K9" s="15">
        <v>62.8</v>
      </c>
      <c r="L9" s="23">
        <f t="shared" si="2"/>
        <v>6.2896808600694132E-2</v>
      </c>
      <c r="M9" s="41">
        <v>50.5</v>
      </c>
      <c r="N9" s="41">
        <v>42.4</v>
      </c>
      <c r="O9" s="42">
        <f t="shared" si="3"/>
        <v>4.8108983519100694E-2</v>
      </c>
      <c r="P9" s="15">
        <v>99.5</v>
      </c>
      <c r="Q9" s="15">
        <v>61.6</v>
      </c>
      <c r="R9" s="23">
        <f t="shared" si="4"/>
        <v>9.1612190406039948E-2</v>
      </c>
      <c r="S9" s="41">
        <v>127.7</v>
      </c>
      <c r="T9" s="41">
        <v>44.8</v>
      </c>
      <c r="U9" s="42">
        <f t="shared" si="5"/>
        <v>0.11281915363548019</v>
      </c>
      <c r="V9" s="16">
        <v>568.20000000000005</v>
      </c>
      <c r="W9" s="31">
        <v>54</v>
      </c>
      <c r="X9" s="36">
        <f t="shared" si="6"/>
        <v>7.1546394348817016E-2</v>
      </c>
    </row>
    <row r="10" spans="1:24" s="27" customFormat="1" ht="15.75" thickBot="1" x14ac:dyDescent="0.3">
      <c r="A10" s="67">
        <v>6</v>
      </c>
      <c r="B10" s="24">
        <v>6</v>
      </c>
      <c r="C10" s="25" t="s">
        <v>8</v>
      </c>
      <c r="D10" s="26">
        <f>SUM(D5:D9)</f>
        <v>174.7</v>
      </c>
      <c r="E10" s="3">
        <f t="shared" ref="E10:W10" si="7">SUM(E5:E9)</f>
        <v>100</v>
      </c>
      <c r="F10" s="19">
        <f t="shared" si="0"/>
        <v>8.9087200407955106E-2</v>
      </c>
      <c r="G10" s="43">
        <f t="shared" si="7"/>
        <v>194.1</v>
      </c>
      <c r="H10" s="43">
        <f t="shared" si="7"/>
        <v>100.1</v>
      </c>
      <c r="I10" s="44">
        <f t="shared" si="1"/>
        <v>0.12673849167482859</v>
      </c>
      <c r="J10" s="3">
        <f t="shared" si="7"/>
        <v>118.4</v>
      </c>
      <c r="K10" s="3">
        <f t="shared" si="7"/>
        <v>100</v>
      </c>
      <c r="L10" s="19">
        <f t="shared" si="2"/>
        <v>0.10022856175399981</v>
      </c>
      <c r="M10" s="43">
        <f t="shared" si="7"/>
        <v>119.19999999999999</v>
      </c>
      <c r="N10" s="43">
        <f t="shared" si="7"/>
        <v>100.1</v>
      </c>
      <c r="O10" s="44">
        <f t="shared" si="3"/>
        <v>0.11355625416785747</v>
      </c>
      <c r="P10" s="3">
        <f t="shared" si="7"/>
        <v>161.4</v>
      </c>
      <c r="Q10" s="3">
        <f t="shared" si="7"/>
        <v>99.9</v>
      </c>
      <c r="R10" s="19">
        <f t="shared" si="4"/>
        <v>0.14860510081944572</v>
      </c>
      <c r="S10" s="43">
        <f t="shared" si="7"/>
        <v>284.8</v>
      </c>
      <c r="T10" s="43">
        <f t="shared" si="7"/>
        <v>99.9</v>
      </c>
      <c r="U10" s="44">
        <f t="shared" si="5"/>
        <v>0.25161233324498633</v>
      </c>
      <c r="V10" s="2">
        <f t="shared" si="7"/>
        <v>1052.6000000000001</v>
      </c>
      <c r="W10" s="32">
        <f t="shared" si="7"/>
        <v>100</v>
      </c>
      <c r="X10" s="28">
        <f t="shared" si="6"/>
        <v>0.13254089174861808</v>
      </c>
    </row>
    <row r="11" spans="1:24" x14ac:dyDescent="0.25">
      <c r="A11" s="67">
        <v>7</v>
      </c>
      <c r="B11" s="12">
        <v>8</v>
      </c>
      <c r="C11" s="9">
        <v>1</v>
      </c>
      <c r="D11" s="7">
        <v>9.6999999999999993</v>
      </c>
      <c r="E11" s="1">
        <v>2.1</v>
      </c>
      <c r="F11" s="17">
        <f>D11/D$47</f>
        <v>4.9464558898521154E-3</v>
      </c>
      <c r="G11" s="37">
        <v>9.9</v>
      </c>
      <c r="H11" s="37">
        <v>2.2000000000000002</v>
      </c>
      <c r="I11" s="38">
        <f>G11/G$47</f>
        <v>6.4642507345739472E-3</v>
      </c>
      <c r="J11" s="1">
        <v>7.6</v>
      </c>
      <c r="K11" s="1">
        <v>2.1</v>
      </c>
      <c r="L11" s="17">
        <f>J11/J$47</f>
        <v>6.4335901125878257E-3</v>
      </c>
      <c r="M11" s="37">
        <v>7.9</v>
      </c>
      <c r="N11" s="37">
        <v>2.8</v>
      </c>
      <c r="O11" s="38">
        <f>M11/M$47</f>
        <v>7.525959798037535E-3</v>
      </c>
      <c r="P11" s="1">
        <v>0.5</v>
      </c>
      <c r="Q11" s="1">
        <v>0.2</v>
      </c>
      <c r="R11" s="17">
        <f>P11/P$47</f>
        <v>4.6036276585949721E-4</v>
      </c>
      <c r="S11" s="37">
        <v>6.7</v>
      </c>
      <c r="T11" s="37">
        <v>1.4</v>
      </c>
      <c r="U11" s="38">
        <f>S11/S$47</f>
        <v>5.919250817210002E-3</v>
      </c>
      <c r="V11" s="5">
        <v>42.3</v>
      </c>
      <c r="W11" s="29">
        <v>1.8</v>
      </c>
      <c r="X11" s="34">
        <f>V11/V$47</f>
        <v>5.3263155243839476E-3</v>
      </c>
    </row>
    <row r="12" spans="1:24" x14ac:dyDescent="0.25">
      <c r="A12" s="67">
        <v>8</v>
      </c>
      <c r="B12" s="13">
        <v>8</v>
      </c>
      <c r="C12" s="10">
        <v>2</v>
      </c>
      <c r="D12" s="8">
        <v>83.8</v>
      </c>
      <c r="E12" s="4">
        <v>17.899999999999999</v>
      </c>
      <c r="F12" s="18">
        <f t="shared" si="0"/>
        <v>4.2733299337072914E-2</v>
      </c>
      <c r="G12" s="39">
        <v>79.099999999999994</v>
      </c>
      <c r="H12" s="39">
        <v>17.8</v>
      </c>
      <c r="I12" s="40">
        <f t="shared" si="1"/>
        <v>5.1648710414626181E-2</v>
      </c>
      <c r="J12" s="4">
        <v>54</v>
      </c>
      <c r="K12" s="4">
        <v>14.7</v>
      </c>
      <c r="L12" s="18">
        <f t="shared" si="2"/>
        <v>4.5712350799966134E-2</v>
      </c>
      <c r="M12" s="39">
        <v>22.5</v>
      </c>
      <c r="N12" s="39">
        <v>7.9</v>
      </c>
      <c r="O12" s="40">
        <f t="shared" si="3"/>
        <v>2.143469562732209E-2</v>
      </c>
      <c r="P12" s="4">
        <v>56.1</v>
      </c>
      <c r="Q12" s="4">
        <v>17.3</v>
      </c>
      <c r="R12" s="18">
        <f t="shared" si="4"/>
        <v>5.1652702329435592E-2</v>
      </c>
      <c r="S12" s="39">
        <v>63.2</v>
      </c>
      <c r="T12" s="39">
        <v>13.3</v>
      </c>
      <c r="U12" s="40">
        <f t="shared" si="5"/>
        <v>5.58353211414436E-2</v>
      </c>
      <c r="V12" s="6">
        <v>358.8</v>
      </c>
      <c r="W12" s="30">
        <v>15.2</v>
      </c>
      <c r="X12" s="35">
        <f t="shared" si="6"/>
        <v>4.5179243738746114E-2</v>
      </c>
    </row>
    <row r="13" spans="1:24" x14ac:dyDescent="0.25">
      <c r="A13" s="67">
        <v>9</v>
      </c>
      <c r="B13" s="13">
        <v>8</v>
      </c>
      <c r="C13" s="10">
        <v>3</v>
      </c>
      <c r="D13" s="8">
        <v>36.6</v>
      </c>
      <c r="E13" s="4">
        <v>7.8</v>
      </c>
      <c r="F13" s="18">
        <f t="shared" si="0"/>
        <v>1.8663946965833757E-2</v>
      </c>
      <c r="G13" s="39">
        <v>39.9</v>
      </c>
      <c r="H13" s="39">
        <v>9</v>
      </c>
      <c r="I13" s="40">
        <f t="shared" si="1"/>
        <v>2.6052889324191968E-2</v>
      </c>
      <c r="J13" s="4">
        <v>29.7</v>
      </c>
      <c r="K13" s="4">
        <v>8.1</v>
      </c>
      <c r="L13" s="18">
        <f t="shared" si="2"/>
        <v>2.5141792939981374E-2</v>
      </c>
      <c r="M13" s="39">
        <v>28.1</v>
      </c>
      <c r="N13" s="39">
        <v>9.9</v>
      </c>
      <c r="O13" s="40">
        <f t="shared" si="3"/>
        <v>2.6769553205677813E-2</v>
      </c>
      <c r="P13" s="4">
        <v>13</v>
      </c>
      <c r="Q13" s="4">
        <v>4</v>
      </c>
      <c r="R13" s="18">
        <f t="shared" si="4"/>
        <v>1.1969431912346928E-2</v>
      </c>
      <c r="S13" s="39">
        <v>27.3</v>
      </c>
      <c r="T13" s="39">
        <v>5.7</v>
      </c>
      <c r="U13" s="40">
        <f t="shared" si="5"/>
        <v>2.4118738404452694E-2</v>
      </c>
      <c r="V13" s="6">
        <v>174.6</v>
      </c>
      <c r="W13" s="30">
        <v>7.4</v>
      </c>
      <c r="X13" s="35">
        <f t="shared" si="6"/>
        <v>2.1985217270861401E-2</v>
      </c>
    </row>
    <row r="14" spans="1:24" x14ac:dyDescent="0.25">
      <c r="A14" s="67">
        <v>10</v>
      </c>
      <c r="B14" s="13">
        <v>8</v>
      </c>
      <c r="C14" s="10">
        <v>4</v>
      </c>
      <c r="D14" s="8">
        <v>85.5</v>
      </c>
      <c r="E14" s="4">
        <v>18.3</v>
      </c>
      <c r="F14" s="18">
        <f t="shared" si="0"/>
        <v>4.3600203977562466E-2</v>
      </c>
      <c r="G14" s="39">
        <v>77</v>
      </c>
      <c r="H14" s="39">
        <v>17.3</v>
      </c>
      <c r="I14" s="40">
        <f t="shared" si="1"/>
        <v>5.0277505713352919E-2</v>
      </c>
      <c r="J14" s="4">
        <v>72.5</v>
      </c>
      <c r="K14" s="4">
        <v>19.7</v>
      </c>
      <c r="L14" s="18">
        <f t="shared" si="2"/>
        <v>6.1373063574028601E-2</v>
      </c>
      <c r="M14" s="39">
        <v>72</v>
      </c>
      <c r="N14" s="39">
        <v>25.4</v>
      </c>
      <c r="O14" s="40">
        <f t="shared" si="3"/>
        <v>6.8591026007430694E-2</v>
      </c>
      <c r="P14" s="4">
        <v>68.3</v>
      </c>
      <c r="Q14" s="4">
        <v>21.1</v>
      </c>
      <c r="R14" s="18">
        <f t="shared" si="4"/>
        <v>6.2885553816407314E-2</v>
      </c>
      <c r="S14" s="39">
        <v>91.5</v>
      </c>
      <c r="T14" s="39">
        <v>19.2</v>
      </c>
      <c r="U14" s="40">
        <f t="shared" si="5"/>
        <v>8.0837529817121667E-2</v>
      </c>
      <c r="V14" s="6">
        <v>466.9</v>
      </c>
      <c r="W14" s="30">
        <v>19.8</v>
      </c>
      <c r="X14" s="35">
        <f t="shared" si="6"/>
        <v>5.8790938967727309E-2</v>
      </c>
    </row>
    <row r="15" spans="1:24" ht="15.75" thickBot="1" x14ac:dyDescent="0.3">
      <c r="A15" s="67">
        <v>11</v>
      </c>
      <c r="B15" s="21">
        <v>8</v>
      </c>
      <c r="C15" s="22">
        <v>5</v>
      </c>
      <c r="D15" s="14">
        <v>251.8</v>
      </c>
      <c r="E15" s="15">
        <v>53.9</v>
      </c>
      <c r="F15" s="23">
        <f t="shared" si="0"/>
        <v>0.12840387557368688</v>
      </c>
      <c r="G15" s="41">
        <v>238.6</v>
      </c>
      <c r="H15" s="41">
        <v>53.7</v>
      </c>
      <c r="I15" s="42">
        <f t="shared" si="1"/>
        <v>0.15579497224942865</v>
      </c>
      <c r="J15" s="15">
        <v>204.6</v>
      </c>
      <c r="K15" s="15">
        <v>55.5</v>
      </c>
      <c r="L15" s="23">
        <f t="shared" si="2"/>
        <v>0.17319901803098278</v>
      </c>
      <c r="M15" s="41">
        <v>153.1</v>
      </c>
      <c r="N15" s="41">
        <v>54</v>
      </c>
      <c r="O15" s="42">
        <f t="shared" si="3"/>
        <v>0.14585119557968942</v>
      </c>
      <c r="P15" s="15">
        <v>186.3</v>
      </c>
      <c r="Q15" s="15">
        <v>57.5</v>
      </c>
      <c r="R15" s="23">
        <f t="shared" si="4"/>
        <v>0.17153116655924869</v>
      </c>
      <c r="S15" s="41">
        <v>286.7</v>
      </c>
      <c r="T15" s="41">
        <v>60.3</v>
      </c>
      <c r="U15" s="42">
        <f t="shared" si="5"/>
        <v>0.25329092676031456</v>
      </c>
      <c r="V15" s="16">
        <v>1321.1</v>
      </c>
      <c r="W15" s="31">
        <v>55.9</v>
      </c>
      <c r="X15" s="36">
        <f t="shared" si="6"/>
        <v>0.16634977397786369</v>
      </c>
    </row>
    <row r="16" spans="1:24" s="27" customFormat="1" ht="15.75" thickBot="1" x14ac:dyDescent="0.3">
      <c r="A16" s="67">
        <v>12</v>
      </c>
      <c r="B16" s="24">
        <v>8</v>
      </c>
      <c r="C16" s="25" t="s">
        <v>8</v>
      </c>
      <c r="D16" s="26">
        <f>SUM(D11:D15)</f>
        <v>467.4</v>
      </c>
      <c r="E16" s="3">
        <f t="shared" ref="E16" si="8">SUM(E11:E15)</f>
        <v>100</v>
      </c>
      <c r="F16" s="19">
        <f t="shared" si="0"/>
        <v>0.23834778174400811</v>
      </c>
      <c r="G16" s="43">
        <f t="shared" ref="G16" si="9">SUM(G11:G15)</f>
        <v>444.5</v>
      </c>
      <c r="H16" s="43">
        <f t="shared" ref="H16" si="10">SUM(H11:H15)</f>
        <v>100</v>
      </c>
      <c r="I16" s="44">
        <f t="shared" si="1"/>
        <v>0.2902383284361737</v>
      </c>
      <c r="J16" s="3">
        <f t="shared" ref="J16" si="11">SUM(J11:J15)</f>
        <v>368.4</v>
      </c>
      <c r="K16" s="3">
        <f t="shared" ref="K16" si="12">SUM(K11:K15)</f>
        <v>100.1</v>
      </c>
      <c r="L16" s="19">
        <f t="shared" si="2"/>
        <v>0.31185981545754671</v>
      </c>
      <c r="M16" s="43">
        <f t="shared" ref="M16" si="13">SUM(M11:M15)</f>
        <v>283.60000000000002</v>
      </c>
      <c r="N16" s="43">
        <f t="shared" ref="N16" si="14">SUM(N11:N15)</f>
        <v>100</v>
      </c>
      <c r="O16" s="44">
        <f t="shared" si="3"/>
        <v>0.27017243021815757</v>
      </c>
      <c r="P16" s="3">
        <f t="shared" ref="P16" si="15">SUM(P11:P15)</f>
        <v>324.2</v>
      </c>
      <c r="Q16" s="3">
        <f t="shared" ref="Q16" si="16">SUM(Q11:Q15)</f>
        <v>100.1</v>
      </c>
      <c r="R16" s="19">
        <f t="shared" si="4"/>
        <v>0.29849921738329799</v>
      </c>
      <c r="S16" s="43">
        <f t="shared" ref="S16" si="17">SUM(S11:S15)</f>
        <v>475.4</v>
      </c>
      <c r="T16" s="43">
        <f t="shared" ref="T16" si="18">SUM(T11:T15)</f>
        <v>99.9</v>
      </c>
      <c r="U16" s="44">
        <f t="shared" si="5"/>
        <v>0.42000176694054248</v>
      </c>
      <c r="V16" s="2">
        <f t="shared" ref="V16" si="19">SUM(V11:V15)</f>
        <v>2363.6999999999998</v>
      </c>
      <c r="W16" s="32">
        <f t="shared" ref="W16" si="20">SUM(W11:W15)</f>
        <v>100.1</v>
      </c>
      <c r="X16" s="28">
        <f t="shared" si="6"/>
        <v>0.29763148947958246</v>
      </c>
    </row>
    <row r="17" spans="1:24" x14ac:dyDescent="0.25">
      <c r="A17" s="67">
        <v>13</v>
      </c>
      <c r="B17" s="12">
        <v>11</v>
      </c>
      <c r="C17" s="9">
        <v>1</v>
      </c>
      <c r="D17" s="7">
        <v>20.9</v>
      </c>
      <c r="E17" s="1">
        <v>4.4000000000000004</v>
      </c>
      <c r="F17" s="17">
        <f>D17/D$47</f>
        <v>1.0657827638959713E-2</v>
      </c>
      <c r="G17" s="37">
        <v>12.6</v>
      </c>
      <c r="H17" s="37">
        <v>3.9</v>
      </c>
      <c r="I17" s="38">
        <f>G17/G$47</f>
        <v>8.2272282076395684E-3</v>
      </c>
      <c r="J17" s="1">
        <v>5</v>
      </c>
      <c r="K17" s="1">
        <v>1.9</v>
      </c>
      <c r="L17" s="17">
        <f>J17/J$47</f>
        <v>4.232625074070938E-3</v>
      </c>
      <c r="M17" s="37">
        <v>5.9</v>
      </c>
      <c r="N17" s="37">
        <v>2</v>
      </c>
      <c r="O17" s="38">
        <f>M17/M$47</f>
        <v>5.6206535200533491E-3</v>
      </c>
      <c r="P17" s="1">
        <v>6.4</v>
      </c>
      <c r="Q17" s="1">
        <v>2.4</v>
      </c>
      <c r="R17" s="17">
        <f>P17/P$47</f>
        <v>5.8926434030015648E-3</v>
      </c>
      <c r="S17" s="37">
        <v>8.1999999999999993</v>
      </c>
      <c r="T17" s="37">
        <v>3.2</v>
      </c>
      <c r="U17" s="38">
        <f>S17/S$47</f>
        <v>7.2444562240480612E-3</v>
      </c>
      <c r="V17" s="5">
        <v>59.1</v>
      </c>
      <c r="W17" s="29">
        <v>3.1</v>
      </c>
      <c r="X17" s="34">
        <f>V17/V$47</f>
        <v>7.4417316191747358E-3</v>
      </c>
    </row>
    <row r="18" spans="1:24" x14ac:dyDescent="0.25">
      <c r="A18" s="67">
        <v>14</v>
      </c>
      <c r="B18" s="13">
        <v>11</v>
      </c>
      <c r="C18" s="10">
        <v>2</v>
      </c>
      <c r="D18" s="8">
        <v>139.1</v>
      </c>
      <c r="E18" s="4">
        <v>29.3</v>
      </c>
      <c r="F18" s="18">
        <f t="shared" si="0"/>
        <v>7.0933197348291677E-2</v>
      </c>
      <c r="G18" s="39">
        <v>87.5</v>
      </c>
      <c r="H18" s="39">
        <v>26.7</v>
      </c>
      <c r="I18" s="40">
        <f t="shared" si="1"/>
        <v>5.7133529219719231E-2</v>
      </c>
      <c r="J18" s="4">
        <v>60.2</v>
      </c>
      <c r="K18" s="4">
        <v>22.3</v>
      </c>
      <c r="L18" s="18">
        <f t="shared" si="2"/>
        <v>5.09608058918141E-2</v>
      </c>
      <c r="M18" s="39">
        <v>26.2</v>
      </c>
      <c r="N18" s="39">
        <v>8.9</v>
      </c>
      <c r="O18" s="40">
        <f t="shared" si="3"/>
        <v>2.4959512241592836E-2</v>
      </c>
      <c r="P18" s="4">
        <v>65.7</v>
      </c>
      <c r="Q18" s="4">
        <v>24.8</v>
      </c>
      <c r="R18" s="18">
        <f t="shared" si="4"/>
        <v>6.049166743393794E-2</v>
      </c>
      <c r="S18" s="39">
        <v>48.2</v>
      </c>
      <c r="T18" s="39">
        <v>18.7</v>
      </c>
      <c r="U18" s="40">
        <f t="shared" si="5"/>
        <v>4.2583267073063001E-2</v>
      </c>
      <c r="V18" s="6">
        <v>426.9</v>
      </c>
      <c r="W18" s="30">
        <v>22.6</v>
      </c>
      <c r="X18" s="35">
        <f t="shared" si="6"/>
        <v>5.3754233980130198E-2</v>
      </c>
    </row>
    <row r="19" spans="1:24" x14ac:dyDescent="0.25">
      <c r="A19" s="67">
        <v>15</v>
      </c>
      <c r="B19" s="13">
        <v>11</v>
      </c>
      <c r="C19" s="10">
        <v>3</v>
      </c>
      <c r="D19" s="8">
        <v>124.9</v>
      </c>
      <c r="E19" s="4">
        <v>26.3</v>
      </c>
      <c r="F19" s="18">
        <f t="shared" si="0"/>
        <v>6.369199388067312E-2</v>
      </c>
      <c r="G19" s="39">
        <v>69.8</v>
      </c>
      <c r="H19" s="39">
        <v>21.3</v>
      </c>
      <c r="I19" s="40">
        <f t="shared" si="1"/>
        <v>4.5576232451844598E-2</v>
      </c>
      <c r="J19" s="4">
        <v>43</v>
      </c>
      <c r="K19" s="4">
        <v>15.9</v>
      </c>
      <c r="L19" s="18">
        <f t="shared" si="2"/>
        <v>3.6400575637010067E-2</v>
      </c>
      <c r="M19" s="39">
        <v>48.7</v>
      </c>
      <c r="N19" s="39">
        <v>16.5</v>
      </c>
      <c r="O19" s="40">
        <f t="shared" si="3"/>
        <v>4.6394207868914926E-2</v>
      </c>
      <c r="P19" s="4">
        <v>59.2</v>
      </c>
      <c r="Q19" s="4">
        <v>22.4</v>
      </c>
      <c r="R19" s="18">
        <f t="shared" si="4"/>
        <v>5.4506951477764472E-2</v>
      </c>
      <c r="S19" s="39">
        <v>42.8</v>
      </c>
      <c r="T19" s="39">
        <v>16.600000000000001</v>
      </c>
      <c r="U19" s="40">
        <f t="shared" si="5"/>
        <v>3.781252760844598E-2</v>
      </c>
      <c r="V19" s="6">
        <v>388.3</v>
      </c>
      <c r="W19" s="30">
        <v>20.6</v>
      </c>
      <c r="X19" s="35">
        <f t="shared" si="6"/>
        <v>4.8893813667098988E-2</v>
      </c>
    </row>
    <row r="20" spans="1:24" x14ac:dyDescent="0.25">
      <c r="A20" s="67">
        <v>16</v>
      </c>
      <c r="B20" s="13">
        <v>11</v>
      </c>
      <c r="C20" s="10">
        <v>4</v>
      </c>
      <c r="D20" s="8">
        <v>69.5</v>
      </c>
      <c r="E20" s="4">
        <v>14.6</v>
      </c>
      <c r="F20" s="18">
        <f t="shared" si="0"/>
        <v>3.5441101478837327E-2</v>
      </c>
      <c r="G20" s="39">
        <v>55.2</v>
      </c>
      <c r="H20" s="39">
        <v>16.8</v>
      </c>
      <c r="I20" s="40">
        <f t="shared" si="1"/>
        <v>3.6043095004897163E-2</v>
      </c>
      <c r="J20" s="4">
        <v>48.4</v>
      </c>
      <c r="K20" s="4">
        <v>17.899999999999999</v>
      </c>
      <c r="L20" s="18">
        <f t="shared" si="2"/>
        <v>4.0971810717006681E-2</v>
      </c>
      <c r="M20" s="39">
        <v>60.7</v>
      </c>
      <c r="N20" s="39">
        <v>20.6</v>
      </c>
      <c r="O20" s="40">
        <f t="shared" si="3"/>
        <v>5.7826045536820046E-2</v>
      </c>
      <c r="P20" s="4">
        <v>40.799999999999997</v>
      </c>
      <c r="Q20" s="4">
        <v>15.4</v>
      </c>
      <c r="R20" s="18">
        <f t="shared" si="4"/>
        <v>3.7565601694134969E-2</v>
      </c>
      <c r="S20" s="39">
        <v>55.2</v>
      </c>
      <c r="T20" s="39">
        <v>21.4</v>
      </c>
      <c r="U20" s="40">
        <f t="shared" si="5"/>
        <v>4.8767558971640611E-2</v>
      </c>
      <c r="V20" s="6">
        <v>329.7</v>
      </c>
      <c r="W20" s="30">
        <v>17.5</v>
      </c>
      <c r="X20" s="35">
        <f t="shared" si="6"/>
        <v>4.1515040860269213E-2</v>
      </c>
    </row>
    <row r="21" spans="1:24" ht="15.75" thickBot="1" x14ac:dyDescent="0.3">
      <c r="A21" s="67">
        <v>17</v>
      </c>
      <c r="B21" s="21">
        <v>11</v>
      </c>
      <c r="C21" s="22">
        <v>5</v>
      </c>
      <c r="D21" s="14">
        <v>120.8</v>
      </c>
      <c r="E21" s="15">
        <v>25.4</v>
      </c>
      <c r="F21" s="23">
        <f t="shared" si="0"/>
        <v>6.1601223865374803E-2</v>
      </c>
      <c r="G21" s="41">
        <v>102.7</v>
      </c>
      <c r="H21" s="41">
        <v>31.3</v>
      </c>
      <c r="I21" s="42">
        <f t="shared" si="1"/>
        <v>6.705843943845903E-2</v>
      </c>
      <c r="J21" s="15">
        <v>113.7</v>
      </c>
      <c r="K21" s="15">
        <v>42.1</v>
      </c>
      <c r="L21" s="23">
        <f t="shared" si="2"/>
        <v>9.624989418437313E-2</v>
      </c>
      <c r="M21" s="41">
        <v>152.69999999999999</v>
      </c>
      <c r="N21" s="41">
        <v>51.9</v>
      </c>
      <c r="O21" s="42">
        <f t="shared" si="3"/>
        <v>0.14547013432409259</v>
      </c>
      <c r="P21" s="15">
        <v>92.5</v>
      </c>
      <c r="Q21" s="15">
        <v>34.9</v>
      </c>
      <c r="R21" s="23">
        <f t="shared" si="4"/>
        <v>8.5167111684006994E-2</v>
      </c>
      <c r="S21" s="41">
        <v>102.8</v>
      </c>
      <c r="T21" s="41">
        <v>40</v>
      </c>
      <c r="U21" s="42">
        <f t="shared" si="5"/>
        <v>9.0820743881968383E-2</v>
      </c>
      <c r="V21" s="16">
        <v>685.2</v>
      </c>
      <c r="W21" s="31">
        <v>36.299999999999997</v>
      </c>
      <c r="X21" s="36">
        <f t="shared" si="6"/>
        <v>8.6278756437538573E-2</v>
      </c>
    </row>
    <row r="22" spans="1:24" s="27" customFormat="1" ht="15.75" thickBot="1" x14ac:dyDescent="0.3">
      <c r="A22" s="67">
        <v>18</v>
      </c>
      <c r="B22" s="24">
        <v>11</v>
      </c>
      <c r="C22" s="25" t="s">
        <v>8</v>
      </c>
      <c r="D22" s="26">
        <f>SUM(D17:D21)</f>
        <v>475.2</v>
      </c>
      <c r="E22" s="3">
        <f t="shared" ref="E22" si="21">SUM(E17:E21)</f>
        <v>100</v>
      </c>
      <c r="F22" s="19">
        <f t="shared" si="0"/>
        <v>0.24232534421213664</v>
      </c>
      <c r="G22" s="43">
        <f t="shared" ref="G22" si="22">SUM(G17:G21)</f>
        <v>327.79999999999995</v>
      </c>
      <c r="H22" s="43">
        <f t="shared" ref="H22" si="23">SUM(H17:H21)</f>
        <v>100</v>
      </c>
      <c r="I22" s="44">
        <f t="shared" si="1"/>
        <v>0.21403852432255954</v>
      </c>
      <c r="J22" s="3">
        <f t="shared" ref="J22" si="24">SUM(J17:J21)</f>
        <v>270.3</v>
      </c>
      <c r="K22" s="3">
        <f t="shared" ref="K22" si="25">SUM(K17:K21)</f>
        <v>100.1</v>
      </c>
      <c r="L22" s="19">
        <f t="shared" si="2"/>
        <v>0.22881571150427493</v>
      </c>
      <c r="M22" s="43">
        <f t="shared" ref="M22" si="26">SUM(M17:M21)</f>
        <v>294.2</v>
      </c>
      <c r="N22" s="43">
        <f t="shared" ref="N22" si="27">SUM(N17:N21)</f>
        <v>99.9</v>
      </c>
      <c r="O22" s="44">
        <f t="shared" si="3"/>
        <v>0.28027055349147373</v>
      </c>
      <c r="P22" s="3">
        <f t="shared" ref="P22" si="28">SUM(P17:P21)</f>
        <v>264.60000000000002</v>
      </c>
      <c r="Q22" s="3">
        <f t="shared" ref="Q22" si="29">SUM(Q17:Q21)</f>
        <v>99.9</v>
      </c>
      <c r="R22" s="19">
        <f t="shared" si="4"/>
        <v>0.24362397569284594</v>
      </c>
      <c r="S22" s="43">
        <f t="shared" ref="S22" si="30">SUM(S17:S21)</f>
        <v>257.2</v>
      </c>
      <c r="T22" s="43">
        <f t="shared" ref="T22" si="31">SUM(T17:T21)</f>
        <v>99.9</v>
      </c>
      <c r="U22" s="44">
        <f t="shared" si="5"/>
        <v>0.22722855375916601</v>
      </c>
      <c r="V22" s="2">
        <f t="shared" ref="V22" si="32">SUM(V17:V21)</f>
        <v>1889.2</v>
      </c>
      <c r="W22" s="32">
        <f t="shared" ref="W22" si="33">SUM(W17:W21)</f>
        <v>100.1</v>
      </c>
      <c r="X22" s="28">
        <f t="shared" si="6"/>
        <v>0.23788357656421169</v>
      </c>
    </row>
    <row r="23" spans="1:24" x14ac:dyDescent="0.25">
      <c r="A23" s="67">
        <v>19</v>
      </c>
      <c r="B23" s="12">
        <v>14</v>
      </c>
      <c r="C23" s="9">
        <v>1</v>
      </c>
      <c r="D23" s="7">
        <v>9.1999999999999993</v>
      </c>
      <c r="E23" s="1">
        <v>2.2999999999999998</v>
      </c>
      <c r="F23" s="17">
        <f>D23/D$47</f>
        <v>4.6914839367669546E-3</v>
      </c>
      <c r="G23" s="37">
        <v>5.3</v>
      </c>
      <c r="H23" s="37">
        <v>1.8</v>
      </c>
      <c r="I23" s="38">
        <f>G23/G$47</f>
        <v>3.4606594841658503E-3</v>
      </c>
      <c r="J23" s="1">
        <v>4.9000000000000004</v>
      </c>
      <c r="K23" s="1">
        <v>2.1</v>
      </c>
      <c r="L23" s="17">
        <f>J23/J$47</f>
        <v>4.1479725725895198E-3</v>
      </c>
      <c r="M23" s="37">
        <v>1.9</v>
      </c>
      <c r="N23" s="37">
        <v>1.3</v>
      </c>
      <c r="O23" s="38">
        <f>M23/M$47</f>
        <v>1.8100409640849765E-3</v>
      </c>
      <c r="P23" s="1">
        <v>6.8</v>
      </c>
      <c r="Q23" s="1">
        <v>3</v>
      </c>
      <c r="R23" s="17">
        <f>P23/P$47</f>
        <v>6.2609336156891618E-3</v>
      </c>
      <c r="S23" s="37">
        <v>2.2999999999999998</v>
      </c>
      <c r="T23" s="37">
        <v>2.6</v>
      </c>
      <c r="U23" s="38">
        <f>S23/S$47</f>
        <v>2.0319816238183585E-3</v>
      </c>
      <c r="V23" s="5">
        <v>30.3</v>
      </c>
      <c r="W23" s="29">
        <v>2.2000000000000002</v>
      </c>
      <c r="X23" s="34">
        <f>V23/V$47</f>
        <v>3.8153040281048139E-3</v>
      </c>
    </row>
    <row r="24" spans="1:24" x14ac:dyDescent="0.25">
      <c r="A24" s="67">
        <v>20</v>
      </c>
      <c r="B24" s="13">
        <v>14</v>
      </c>
      <c r="C24" s="10">
        <v>2</v>
      </c>
      <c r="D24" s="8">
        <v>110.3</v>
      </c>
      <c r="E24" s="4">
        <v>27.4</v>
      </c>
      <c r="F24" s="18">
        <f t="shared" si="0"/>
        <v>5.6246812850586428E-2</v>
      </c>
      <c r="G24" s="39">
        <v>91.2</v>
      </c>
      <c r="H24" s="39">
        <v>31.6</v>
      </c>
      <c r="I24" s="40">
        <f t="shared" si="1"/>
        <v>5.9549461312438788E-2</v>
      </c>
      <c r="J24" s="4">
        <v>64.7</v>
      </c>
      <c r="K24" s="4">
        <v>28</v>
      </c>
      <c r="L24" s="18">
        <f t="shared" si="2"/>
        <v>5.4770168458477944E-2</v>
      </c>
      <c r="M24" s="39">
        <v>23.4</v>
      </c>
      <c r="N24" s="39">
        <v>15.5</v>
      </c>
      <c r="O24" s="40">
        <f t="shared" si="3"/>
        <v>2.2292083452414974E-2</v>
      </c>
      <c r="P24" s="4">
        <v>75.099999999999994</v>
      </c>
      <c r="Q24" s="4">
        <v>33.700000000000003</v>
      </c>
      <c r="R24" s="18">
        <f t="shared" si="4"/>
        <v>6.9146487432096476E-2</v>
      </c>
      <c r="S24" s="39">
        <v>16.899999999999999</v>
      </c>
      <c r="T24" s="39">
        <v>19.8</v>
      </c>
      <c r="U24" s="40">
        <f t="shared" si="5"/>
        <v>1.4930647583708809E-2</v>
      </c>
      <c r="V24" s="6">
        <v>381.7</v>
      </c>
      <c r="W24" s="30">
        <v>27.6</v>
      </c>
      <c r="X24" s="35">
        <f t="shared" si="6"/>
        <v>4.806275734414546E-2</v>
      </c>
    </row>
    <row r="25" spans="1:24" x14ac:dyDescent="0.25">
      <c r="A25" s="67">
        <v>21</v>
      </c>
      <c r="B25" s="13">
        <v>14</v>
      </c>
      <c r="C25" s="10">
        <v>3</v>
      </c>
      <c r="D25" s="8">
        <v>139</v>
      </c>
      <c r="E25" s="4">
        <v>34.5</v>
      </c>
      <c r="F25" s="18">
        <f t="shared" si="0"/>
        <v>7.0882202957674653E-2</v>
      </c>
      <c r="G25" s="39">
        <v>90.3</v>
      </c>
      <c r="H25" s="39">
        <v>31.3</v>
      </c>
      <c r="I25" s="40">
        <f t="shared" si="1"/>
        <v>5.8961802154750241E-2</v>
      </c>
      <c r="J25" s="4">
        <v>53.6</v>
      </c>
      <c r="K25" s="4">
        <v>23.2</v>
      </c>
      <c r="L25" s="18">
        <f t="shared" si="2"/>
        <v>4.5373740794040461E-2</v>
      </c>
      <c r="M25" s="39">
        <v>39.5</v>
      </c>
      <c r="N25" s="39">
        <v>26.2</v>
      </c>
      <c r="O25" s="40">
        <f t="shared" si="3"/>
        <v>3.7629798990187674E-2</v>
      </c>
      <c r="P25" s="4">
        <v>66.7</v>
      </c>
      <c r="Q25" s="4">
        <v>29.9</v>
      </c>
      <c r="R25" s="18">
        <f t="shared" si="4"/>
        <v>6.1412392965656933E-2</v>
      </c>
      <c r="S25" s="39">
        <v>43.6</v>
      </c>
      <c r="T25" s="39">
        <v>51</v>
      </c>
      <c r="U25" s="40">
        <f t="shared" si="5"/>
        <v>3.8519303825426281E-2</v>
      </c>
      <c r="V25" s="6">
        <v>432.7</v>
      </c>
      <c r="W25" s="30">
        <v>31.3</v>
      </c>
      <c r="X25" s="35">
        <f t="shared" si="6"/>
        <v>5.4484556203331778E-2</v>
      </c>
    </row>
    <row r="26" spans="1:24" x14ac:dyDescent="0.25">
      <c r="A26" s="67">
        <v>22</v>
      </c>
      <c r="B26" s="13">
        <v>14</v>
      </c>
      <c r="C26" s="10">
        <v>4</v>
      </c>
      <c r="D26" s="8">
        <v>81.8</v>
      </c>
      <c r="E26" s="4">
        <v>20.3</v>
      </c>
      <c r="F26" s="18">
        <f t="shared" si="0"/>
        <v>4.171341152473227E-2</v>
      </c>
      <c r="G26" s="39">
        <v>48.9</v>
      </c>
      <c r="H26" s="39">
        <v>17</v>
      </c>
      <c r="I26" s="40">
        <f t="shared" si="1"/>
        <v>3.1929480901077376E-2</v>
      </c>
      <c r="J26" s="4">
        <v>33.5</v>
      </c>
      <c r="K26" s="4">
        <v>14.5</v>
      </c>
      <c r="L26" s="18">
        <f t="shared" si="2"/>
        <v>2.8358587996275286E-2</v>
      </c>
      <c r="M26" s="39">
        <v>47.5</v>
      </c>
      <c r="N26" s="39">
        <v>31.5</v>
      </c>
      <c r="O26" s="40">
        <f t="shared" si="3"/>
        <v>4.5251024102124414E-2</v>
      </c>
      <c r="P26" s="4">
        <v>27.8</v>
      </c>
      <c r="Q26" s="4">
        <v>12.4</v>
      </c>
      <c r="R26" s="18">
        <f t="shared" si="4"/>
        <v>2.5596169781788046E-2</v>
      </c>
      <c r="S26" s="39">
        <v>12.6</v>
      </c>
      <c r="T26" s="39">
        <v>14.8</v>
      </c>
      <c r="U26" s="40">
        <f t="shared" si="5"/>
        <v>1.1131725417439705E-2</v>
      </c>
      <c r="V26" s="6">
        <v>252.2</v>
      </c>
      <c r="W26" s="30">
        <v>18.2</v>
      </c>
      <c r="X26" s="35">
        <f t="shared" si="6"/>
        <v>3.1756424946799804E-2</v>
      </c>
    </row>
    <row r="27" spans="1:24" ht="15.75" thickBot="1" x14ac:dyDescent="0.3">
      <c r="A27" s="67">
        <v>23</v>
      </c>
      <c r="B27" s="21">
        <v>14</v>
      </c>
      <c r="C27" s="22">
        <v>5</v>
      </c>
      <c r="D27" s="14">
        <v>62.8</v>
      </c>
      <c r="E27" s="15">
        <v>15.6</v>
      </c>
      <c r="F27" s="23">
        <f t="shared" si="0"/>
        <v>3.202447730749617E-2</v>
      </c>
      <c r="G27" s="41">
        <v>52.9</v>
      </c>
      <c r="H27" s="41">
        <v>18.3</v>
      </c>
      <c r="I27" s="42">
        <f t="shared" si="1"/>
        <v>3.4541299379693108E-2</v>
      </c>
      <c r="J27" s="15">
        <v>74</v>
      </c>
      <c r="K27" s="15">
        <v>32.1</v>
      </c>
      <c r="L27" s="23">
        <f t="shared" si="2"/>
        <v>6.2642851096249882E-2</v>
      </c>
      <c r="M27" s="41">
        <v>38.5</v>
      </c>
      <c r="N27" s="41">
        <v>25.5</v>
      </c>
      <c r="O27" s="42">
        <f t="shared" si="3"/>
        <v>3.6677145851195581E-2</v>
      </c>
      <c r="P27" s="15">
        <v>46.8</v>
      </c>
      <c r="Q27" s="15">
        <v>21</v>
      </c>
      <c r="R27" s="23">
        <f t="shared" si="4"/>
        <v>4.3089954884448937E-2</v>
      </c>
      <c r="S27" s="41">
        <v>10.1</v>
      </c>
      <c r="T27" s="41">
        <v>11.8</v>
      </c>
      <c r="U27" s="42">
        <f t="shared" si="5"/>
        <v>8.9230497393762709E-3</v>
      </c>
      <c r="V27" s="16">
        <v>285.10000000000002</v>
      </c>
      <c r="W27" s="31">
        <v>20.6</v>
      </c>
      <c r="X27" s="36">
        <f t="shared" si="6"/>
        <v>3.5899114799098436E-2</v>
      </c>
    </row>
    <row r="28" spans="1:24" ht="15.75" thickBot="1" x14ac:dyDescent="0.3">
      <c r="A28" s="67">
        <v>24</v>
      </c>
      <c r="B28" s="24">
        <v>14</v>
      </c>
      <c r="C28" s="25" t="s">
        <v>8</v>
      </c>
      <c r="D28" s="26">
        <f>SUM(D23:D27)</f>
        <v>403.1</v>
      </c>
      <c r="E28" s="3">
        <f t="shared" ref="E28" si="34">SUM(E23:E27)</f>
        <v>100.1</v>
      </c>
      <c r="F28" s="19">
        <f t="shared" si="0"/>
        <v>0.2055583885772565</v>
      </c>
      <c r="G28" s="43">
        <f t="shared" ref="G28" si="35">SUM(G23:G27)</f>
        <v>288.60000000000002</v>
      </c>
      <c r="H28" s="43">
        <f t="shared" ref="H28" si="36">SUM(H23:H27)</f>
        <v>100</v>
      </c>
      <c r="I28" s="44">
        <f t="shared" si="1"/>
        <v>0.18844270323212539</v>
      </c>
      <c r="J28" s="3">
        <f t="shared" ref="J28" si="37">SUM(J23:J27)</f>
        <v>230.70000000000002</v>
      </c>
      <c r="K28" s="3">
        <f t="shared" ref="K28" si="38">SUM(K23:K27)</f>
        <v>99.9</v>
      </c>
      <c r="L28" s="19">
        <f t="shared" si="2"/>
        <v>0.1952933209176331</v>
      </c>
      <c r="M28" s="43">
        <f t="shared" ref="M28" si="39">SUM(M23:M27)</f>
        <v>150.80000000000001</v>
      </c>
      <c r="N28" s="43">
        <f t="shared" ref="N28" si="40">SUM(N23:N27)</f>
        <v>100</v>
      </c>
      <c r="O28" s="44">
        <f t="shared" si="3"/>
        <v>0.14366009336000762</v>
      </c>
      <c r="P28" s="3">
        <f t="shared" ref="P28" si="41">SUM(P23:P27)</f>
        <v>223.2</v>
      </c>
      <c r="Q28" s="3">
        <f t="shared" ref="Q28" si="42">SUM(Q23:Q27)</f>
        <v>100</v>
      </c>
      <c r="R28" s="19">
        <f t="shared" si="4"/>
        <v>0.20550593867967956</v>
      </c>
      <c r="S28" s="43">
        <f t="shared" ref="S28" si="43">SUM(S23:S27)</f>
        <v>85.499999999999986</v>
      </c>
      <c r="T28" s="43">
        <f t="shared" ref="T28" si="44">SUM(T23:T27)</f>
        <v>100</v>
      </c>
      <c r="U28" s="44">
        <f t="shared" si="5"/>
        <v>7.5536708189769416E-2</v>
      </c>
      <c r="V28" s="2">
        <f t="shared" ref="V28" si="45">SUM(V23:V27)</f>
        <v>1382</v>
      </c>
      <c r="W28" s="32">
        <f t="shared" ref="W28" si="46">SUM(W23:W27)</f>
        <v>99.9</v>
      </c>
      <c r="X28" s="28">
        <f t="shared" si="6"/>
        <v>0.17401815732148029</v>
      </c>
    </row>
    <row r="29" spans="1:24" x14ac:dyDescent="0.25">
      <c r="A29" s="67">
        <v>25</v>
      </c>
      <c r="B29" s="12">
        <v>17</v>
      </c>
      <c r="C29" s="9">
        <v>1</v>
      </c>
      <c r="D29" s="7">
        <v>4.5999999999999996</v>
      </c>
      <c r="E29" s="1">
        <v>1.6</v>
      </c>
      <c r="F29" s="17">
        <f>D29/D$47</f>
        <v>2.3457419683834773E-3</v>
      </c>
      <c r="G29" s="37">
        <v>8.3000000000000007</v>
      </c>
      <c r="H29" s="37">
        <v>4.8</v>
      </c>
      <c r="I29" s="38">
        <f>G29/G$47</f>
        <v>5.4195233431276529E-3</v>
      </c>
      <c r="J29" s="1">
        <v>1.8</v>
      </c>
      <c r="K29" s="1">
        <v>1.4</v>
      </c>
      <c r="L29" s="17">
        <f>J29/J$47</f>
        <v>1.5237450266655378E-3</v>
      </c>
      <c r="M29" s="37">
        <v>9.8000000000000007</v>
      </c>
      <c r="N29" s="37">
        <v>10.8</v>
      </c>
      <c r="O29" s="38">
        <f>M29/M$47</f>
        <v>9.3360007621225115E-3</v>
      </c>
      <c r="P29" s="1">
        <v>3.2</v>
      </c>
      <c r="Q29" s="1">
        <v>3.2</v>
      </c>
      <c r="R29" s="17">
        <f>P29/P$47</f>
        <v>2.9463217015007824E-3</v>
      </c>
      <c r="S29" s="37">
        <v>1.8</v>
      </c>
      <c r="T29" s="37">
        <v>6.5</v>
      </c>
      <c r="U29" s="38">
        <f>S29/S$47</f>
        <v>1.5902464882056721E-3</v>
      </c>
      <c r="V29" s="5">
        <v>29.5</v>
      </c>
      <c r="W29" s="29">
        <v>3.7</v>
      </c>
      <c r="X29" s="34">
        <f>V29/V$47</f>
        <v>3.7145699283528716E-3</v>
      </c>
    </row>
    <row r="30" spans="1:24" x14ac:dyDescent="0.25">
      <c r="A30" s="67">
        <v>26</v>
      </c>
      <c r="B30" s="13">
        <v>17</v>
      </c>
      <c r="C30" s="10">
        <v>2</v>
      </c>
      <c r="D30" s="8">
        <v>58</v>
      </c>
      <c r="E30" s="4">
        <v>20.5</v>
      </c>
      <c r="F30" s="18">
        <f t="shared" si="0"/>
        <v>2.957674655787863E-2</v>
      </c>
      <c r="G30" s="39">
        <v>37.299999999999997</v>
      </c>
      <c r="H30" s="39">
        <v>21.8</v>
      </c>
      <c r="I30" s="40">
        <f t="shared" si="1"/>
        <v>2.4355207313091737E-2</v>
      </c>
      <c r="J30" s="4">
        <v>28.1</v>
      </c>
      <c r="K30" s="4">
        <v>22.2</v>
      </c>
      <c r="L30" s="18">
        <f t="shared" si="2"/>
        <v>2.3787352916278672E-2</v>
      </c>
      <c r="M30" s="39">
        <v>16</v>
      </c>
      <c r="N30" s="39">
        <v>17.5</v>
      </c>
      <c r="O30" s="40">
        <f t="shared" si="3"/>
        <v>1.5242450223873487E-2</v>
      </c>
      <c r="P30" s="4">
        <v>16.600000000000001</v>
      </c>
      <c r="Q30" s="4">
        <v>16.899999999999999</v>
      </c>
      <c r="R30" s="18">
        <f t="shared" si="4"/>
        <v>1.528404382653531E-2</v>
      </c>
      <c r="S30" s="39">
        <v>3.1</v>
      </c>
      <c r="T30" s="39">
        <v>11.1</v>
      </c>
      <c r="U30" s="40">
        <f t="shared" si="5"/>
        <v>2.7387578407986573E-3</v>
      </c>
      <c r="V30" s="6">
        <v>159.1</v>
      </c>
      <c r="W30" s="30">
        <v>19.899999999999999</v>
      </c>
      <c r="X30" s="35">
        <f t="shared" si="6"/>
        <v>2.0033494088167521E-2</v>
      </c>
    </row>
    <row r="31" spans="1:24" x14ac:dyDescent="0.25">
      <c r="A31" s="67">
        <v>27</v>
      </c>
      <c r="B31" s="13">
        <v>17</v>
      </c>
      <c r="C31" s="10">
        <v>3</v>
      </c>
      <c r="D31" s="8">
        <v>114.9</v>
      </c>
      <c r="E31" s="4">
        <v>40.700000000000003</v>
      </c>
      <c r="F31" s="18">
        <f t="shared" si="0"/>
        <v>5.8592554818969911E-2</v>
      </c>
      <c r="G31" s="39">
        <v>53.8</v>
      </c>
      <c r="H31" s="39">
        <v>31.4</v>
      </c>
      <c r="I31" s="40">
        <f t="shared" si="1"/>
        <v>3.5128958537381648E-2</v>
      </c>
      <c r="J31" s="4">
        <v>48.5</v>
      </c>
      <c r="K31" s="4">
        <v>38.299999999999997</v>
      </c>
      <c r="L31" s="18">
        <f t="shared" si="2"/>
        <v>4.1056463218488097E-2</v>
      </c>
      <c r="M31" s="39">
        <v>38</v>
      </c>
      <c r="N31" s="39">
        <v>41.8</v>
      </c>
      <c r="O31" s="40">
        <f t="shared" si="3"/>
        <v>3.6200819281699534E-2</v>
      </c>
      <c r="P31" s="4">
        <v>43.8</v>
      </c>
      <c r="Q31" s="4">
        <v>44.6</v>
      </c>
      <c r="R31" s="18">
        <f t="shared" si="4"/>
        <v>4.0327778289291953E-2</v>
      </c>
      <c r="S31" s="39">
        <v>15.9</v>
      </c>
      <c r="T31" s="39">
        <v>57.3</v>
      </c>
      <c r="U31" s="40">
        <f t="shared" si="5"/>
        <v>1.4047177312483438E-2</v>
      </c>
      <c r="V31" s="6">
        <v>314.89999999999998</v>
      </c>
      <c r="W31" s="30">
        <v>39.5</v>
      </c>
      <c r="X31" s="35">
        <f t="shared" si="6"/>
        <v>3.9651460014858281E-2</v>
      </c>
    </row>
    <row r="32" spans="1:24" x14ac:dyDescent="0.25">
      <c r="A32" s="67">
        <v>28</v>
      </c>
      <c r="B32" s="13">
        <v>17</v>
      </c>
      <c r="C32" s="10">
        <v>4</v>
      </c>
      <c r="D32" s="8">
        <v>78</v>
      </c>
      <c r="E32" s="4">
        <v>27.6</v>
      </c>
      <c r="F32" s="18">
        <f t="shared" si="0"/>
        <v>3.9775624681285052E-2</v>
      </c>
      <c r="G32" s="39">
        <v>40.9</v>
      </c>
      <c r="H32" s="39">
        <v>23.9</v>
      </c>
      <c r="I32" s="40">
        <f t="shared" si="1"/>
        <v>2.6705843943845901E-2</v>
      </c>
      <c r="J32" s="4">
        <v>21.5</v>
      </c>
      <c r="K32" s="4">
        <v>17</v>
      </c>
      <c r="L32" s="18">
        <f t="shared" si="2"/>
        <v>1.8200287818505034E-2</v>
      </c>
      <c r="M32" s="39">
        <v>14.3</v>
      </c>
      <c r="N32" s="39">
        <v>15.8</v>
      </c>
      <c r="O32" s="40">
        <f t="shared" si="3"/>
        <v>1.362293988758693E-2</v>
      </c>
      <c r="P32" s="4">
        <v>18.7</v>
      </c>
      <c r="Q32" s="4">
        <v>19.100000000000001</v>
      </c>
      <c r="R32" s="18">
        <f t="shared" si="4"/>
        <v>1.7217567443145197E-2</v>
      </c>
      <c r="S32" s="39">
        <v>5.0999999999999996</v>
      </c>
      <c r="T32" s="39">
        <v>18.600000000000001</v>
      </c>
      <c r="U32" s="40">
        <f t="shared" si="5"/>
        <v>4.5056983832494043E-3</v>
      </c>
      <c r="V32" s="6">
        <v>178.7</v>
      </c>
      <c r="W32" s="30">
        <v>22.4</v>
      </c>
      <c r="X32" s="35">
        <f t="shared" si="6"/>
        <v>2.2501479532090106E-2</v>
      </c>
    </row>
    <row r="33" spans="1:24" ht="15.75" thickBot="1" x14ac:dyDescent="0.3">
      <c r="A33" s="67">
        <v>29</v>
      </c>
      <c r="B33" s="21">
        <v>17</v>
      </c>
      <c r="C33" s="22">
        <v>5</v>
      </c>
      <c r="D33" s="14">
        <v>27</v>
      </c>
      <c r="E33" s="15">
        <v>9.6</v>
      </c>
      <c r="F33" s="23">
        <f t="shared" si="0"/>
        <v>1.3768485466598673E-2</v>
      </c>
      <c r="G33" s="41">
        <v>31.2</v>
      </c>
      <c r="H33" s="41">
        <v>18.2</v>
      </c>
      <c r="I33" s="42">
        <f t="shared" si="1"/>
        <v>2.0372184133202742E-2</v>
      </c>
      <c r="J33" s="15">
        <v>26.8</v>
      </c>
      <c r="K33" s="15">
        <v>21.1</v>
      </c>
      <c r="L33" s="23">
        <f t="shared" si="2"/>
        <v>2.2686870397020231E-2</v>
      </c>
      <c r="M33" s="41">
        <v>12.8</v>
      </c>
      <c r="N33" s="41">
        <v>14.1</v>
      </c>
      <c r="O33" s="42">
        <f t="shared" si="3"/>
        <v>1.219396017909879E-2</v>
      </c>
      <c r="P33" s="15">
        <v>15.9</v>
      </c>
      <c r="Q33" s="15">
        <v>16.2</v>
      </c>
      <c r="R33" s="23">
        <f t="shared" si="4"/>
        <v>1.4639535954332011E-2</v>
      </c>
      <c r="S33" s="41">
        <v>1.8</v>
      </c>
      <c r="T33" s="41">
        <v>6.5</v>
      </c>
      <c r="U33" s="42">
        <f t="shared" si="5"/>
        <v>1.5902464882056721E-3</v>
      </c>
      <c r="V33" s="16">
        <v>115.4</v>
      </c>
      <c r="W33" s="31">
        <v>14.5</v>
      </c>
      <c r="X33" s="36">
        <f t="shared" si="6"/>
        <v>1.4530893889217675E-2</v>
      </c>
    </row>
    <row r="34" spans="1:24" ht="15.75" thickBot="1" x14ac:dyDescent="0.3">
      <c r="A34" s="67">
        <v>30</v>
      </c>
      <c r="B34" s="24">
        <v>17</v>
      </c>
      <c r="C34" s="25" t="s">
        <v>8</v>
      </c>
      <c r="D34" s="26">
        <f>SUM(D29:D33)</f>
        <v>282.5</v>
      </c>
      <c r="E34" s="3">
        <f t="shared" ref="E34" si="47">SUM(E29:E33)</f>
        <v>100</v>
      </c>
      <c r="F34" s="19">
        <f t="shared" si="0"/>
        <v>0.14405915349311574</v>
      </c>
      <c r="G34" s="43">
        <f t="shared" ref="G34" si="48">SUM(G29:G33)</f>
        <v>171.49999999999997</v>
      </c>
      <c r="H34" s="43">
        <f t="shared" ref="H34" si="49">SUM(H29:H33)</f>
        <v>100.10000000000001</v>
      </c>
      <c r="I34" s="44">
        <f t="shared" si="1"/>
        <v>0.11198171727064968</v>
      </c>
      <c r="J34" s="3">
        <f t="shared" ref="J34" si="50">SUM(J29:J33)</f>
        <v>126.7</v>
      </c>
      <c r="K34" s="3">
        <f t="shared" ref="K34" si="51">SUM(K29:K33)</f>
        <v>100</v>
      </c>
      <c r="L34" s="19">
        <f t="shared" si="2"/>
        <v>0.10725471937695757</v>
      </c>
      <c r="M34" s="43">
        <f t="shared" ref="M34" si="52">SUM(M29:M33)</f>
        <v>90.899999999999991</v>
      </c>
      <c r="N34" s="43">
        <f t="shared" ref="N34" si="53">SUM(N29:N33)</f>
        <v>99.999999999999986</v>
      </c>
      <c r="O34" s="44">
        <f t="shared" si="3"/>
        <v>8.6596170334381245E-2</v>
      </c>
      <c r="P34" s="3">
        <f t="shared" ref="P34" si="54">SUM(P29:P33)</f>
        <v>98.2</v>
      </c>
      <c r="Q34" s="3">
        <f t="shared" ref="Q34" si="55">SUM(Q29:Q33)</f>
        <v>100.00000000000001</v>
      </c>
      <c r="R34" s="19">
        <f t="shared" si="4"/>
        <v>9.0415247214805261E-2</v>
      </c>
      <c r="S34" s="43">
        <f t="shared" ref="S34" si="56">SUM(S29:S33)</f>
        <v>27.7</v>
      </c>
      <c r="T34" s="43">
        <f t="shared" ref="T34" si="57">SUM(T29:T33)</f>
        <v>100</v>
      </c>
      <c r="U34" s="44">
        <f t="shared" si="5"/>
        <v>2.4472126512942841E-2</v>
      </c>
      <c r="V34" s="2">
        <f t="shared" ref="V34" si="58">SUM(V29:V33)</f>
        <v>797.6</v>
      </c>
      <c r="W34" s="32">
        <f t="shared" ref="W34" si="59">SUM(W29:W33)</f>
        <v>100</v>
      </c>
      <c r="X34" s="28">
        <f t="shared" si="6"/>
        <v>0.10043189745268646</v>
      </c>
    </row>
    <row r="35" spans="1:24" x14ac:dyDescent="0.25">
      <c r="A35" s="67">
        <v>31</v>
      </c>
      <c r="B35" s="12">
        <v>20</v>
      </c>
      <c r="C35" s="9">
        <v>1</v>
      </c>
      <c r="D35" s="7">
        <v>6.8</v>
      </c>
      <c r="E35" s="1">
        <v>5.5</v>
      </c>
      <c r="F35" s="17">
        <f>D35/D$47</f>
        <v>3.467618561958184E-3</v>
      </c>
      <c r="G35" s="37">
        <v>1.5</v>
      </c>
      <c r="H35" s="37">
        <v>2</v>
      </c>
      <c r="I35" s="38">
        <f>G35/G$47</f>
        <v>9.7943192948090111E-4</v>
      </c>
      <c r="J35" s="1">
        <v>1.8</v>
      </c>
      <c r="K35" s="1">
        <v>3.6</v>
      </c>
      <c r="L35" s="17">
        <f>J35/J$47</f>
        <v>1.5237450266655378E-3</v>
      </c>
      <c r="M35" s="37">
        <v>4.9000000000000004</v>
      </c>
      <c r="N35" s="37">
        <v>7.6</v>
      </c>
      <c r="O35" s="38">
        <f>M35/M$47</f>
        <v>4.6680003810612557E-3</v>
      </c>
      <c r="P35" s="1">
        <v>0.5</v>
      </c>
      <c r="Q35" s="1">
        <v>3.6</v>
      </c>
      <c r="R35" s="17">
        <f>P35/P$47</f>
        <v>4.6036276585949721E-4</v>
      </c>
      <c r="S35" s="37" t="s">
        <v>10</v>
      </c>
      <c r="T35" s="37" t="s">
        <v>10</v>
      </c>
      <c r="U35" s="37" t="s">
        <v>10</v>
      </c>
      <c r="V35" s="5">
        <v>15.4</v>
      </c>
      <c r="W35" s="29">
        <v>4.7</v>
      </c>
      <c r="X35" s="35">
        <f t="shared" si="6"/>
        <v>1.9391314202248889E-3</v>
      </c>
    </row>
    <row r="36" spans="1:24" x14ac:dyDescent="0.25">
      <c r="A36" s="67">
        <v>32</v>
      </c>
      <c r="B36" s="13">
        <v>20</v>
      </c>
      <c r="C36" s="10">
        <v>2</v>
      </c>
      <c r="D36" s="8">
        <v>25.1</v>
      </c>
      <c r="E36" s="4">
        <v>20.399999999999999</v>
      </c>
      <c r="F36" s="18">
        <f t="shared" si="0"/>
        <v>1.2799592044875062E-2</v>
      </c>
      <c r="G36" s="39">
        <v>15.2</v>
      </c>
      <c r="H36" s="39">
        <v>19.7</v>
      </c>
      <c r="I36" s="40">
        <f t="shared" si="1"/>
        <v>9.9249102187397974E-3</v>
      </c>
      <c r="J36" s="4">
        <v>3.6</v>
      </c>
      <c r="K36" s="4">
        <v>7.2</v>
      </c>
      <c r="L36" s="18">
        <f t="shared" si="2"/>
        <v>3.0474900533310756E-3</v>
      </c>
      <c r="M36" s="39">
        <v>6.3</v>
      </c>
      <c r="N36" s="39">
        <v>9.8000000000000007</v>
      </c>
      <c r="O36" s="40">
        <f t="shared" si="3"/>
        <v>6.0017147756501856E-3</v>
      </c>
      <c r="P36" s="4">
        <v>1.8</v>
      </c>
      <c r="Q36" s="4">
        <v>14.3</v>
      </c>
      <c r="R36" s="18">
        <f t="shared" si="4"/>
        <v>1.6573059570941901E-3</v>
      </c>
      <c r="S36" s="39" t="s">
        <v>10</v>
      </c>
      <c r="T36" s="39" t="s">
        <v>10</v>
      </c>
      <c r="U36" s="39" t="s">
        <v>10</v>
      </c>
      <c r="V36" s="6">
        <v>52.1</v>
      </c>
      <c r="W36" s="30">
        <v>15.9</v>
      </c>
      <c r="X36" s="35">
        <f t="shared" si="6"/>
        <v>6.560308246345241E-3</v>
      </c>
    </row>
    <row r="37" spans="1:24" x14ac:dyDescent="0.25">
      <c r="A37" s="67">
        <v>33</v>
      </c>
      <c r="B37" s="13">
        <v>20</v>
      </c>
      <c r="C37" s="10">
        <v>3</v>
      </c>
      <c r="D37" s="8">
        <v>35.4</v>
      </c>
      <c r="E37" s="4">
        <v>28.8</v>
      </c>
      <c r="F37" s="18">
        <f t="shared" si="0"/>
        <v>1.8052014278429371E-2</v>
      </c>
      <c r="G37" s="39">
        <v>21.9</v>
      </c>
      <c r="H37" s="39">
        <v>28.4</v>
      </c>
      <c r="I37" s="40">
        <f t="shared" si="1"/>
        <v>1.4299706170421155E-2</v>
      </c>
      <c r="J37" s="4">
        <v>16.399999999999999</v>
      </c>
      <c r="K37" s="4">
        <v>33</v>
      </c>
      <c r="L37" s="18">
        <f t="shared" si="2"/>
        <v>1.3883010242952677E-2</v>
      </c>
      <c r="M37" s="39">
        <v>28</v>
      </c>
      <c r="N37" s="39">
        <v>43.5</v>
      </c>
      <c r="O37" s="40">
        <f t="shared" si="3"/>
        <v>2.6674287891778604E-2</v>
      </c>
      <c r="P37" s="4">
        <v>4.0999999999999996</v>
      </c>
      <c r="Q37" s="4">
        <v>32.1</v>
      </c>
      <c r="R37" s="18">
        <f t="shared" si="4"/>
        <v>3.7749746800478769E-3</v>
      </c>
      <c r="S37" s="39">
        <v>1.3</v>
      </c>
      <c r="T37" s="39">
        <v>100</v>
      </c>
      <c r="U37" s="40">
        <f t="shared" si="5"/>
        <v>1.1485113525929855E-3</v>
      </c>
      <c r="V37" s="6">
        <v>107.1</v>
      </c>
      <c r="W37" s="30">
        <v>32.6</v>
      </c>
      <c r="X37" s="35">
        <f t="shared" si="6"/>
        <v>1.3485777604291272E-2</v>
      </c>
    </row>
    <row r="38" spans="1:24" x14ac:dyDescent="0.25">
      <c r="A38" s="67">
        <v>34</v>
      </c>
      <c r="B38" s="13">
        <v>20</v>
      </c>
      <c r="C38" s="10">
        <v>4</v>
      </c>
      <c r="D38" s="8">
        <v>45.1</v>
      </c>
      <c r="E38" s="4">
        <v>36.6</v>
      </c>
      <c r="F38" s="18">
        <f t="shared" si="0"/>
        <v>2.2998470168281486E-2</v>
      </c>
      <c r="G38" s="39">
        <v>24.5</v>
      </c>
      <c r="H38" s="39">
        <v>31.8</v>
      </c>
      <c r="I38" s="40">
        <f t="shared" si="1"/>
        <v>1.5997388181521383E-2</v>
      </c>
      <c r="J38" s="4">
        <v>16.2</v>
      </c>
      <c r="K38" s="4">
        <v>32.6</v>
      </c>
      <c r="L38" s="18">
        <f t="shared" si="2"/>
        <v>1.3713705239989838E-2</v>
      </c>
      <c r="M38" s="39">
        <v>19.100000000000001</v>
      </c>
      <c r="N38" s="39">
        <v>29.7</v>
      </c>
      <c r="O38" s="40">
        <f t="shared" si="3"/>
        <v>1.8195674954748976E-2</v>
      </c>
      <c r="P38" s="4">
        <v>5.6</v>
      </c>
      <c r="Q38" s="4">
        <v>44.3</v>
      </c>
      <c r="R38" s="18">
        <f t="shared" si="4"/>
        <v>5.1560629776263682E-3</v>
      </c>
      <c r="S38" s="39" t="s">
        <v>10</v>
      </c>
      <c r="T38" s="39" t="s">
        <v>10</v>
      </c>
      <c r="U38" s="39" t="s">
        <v>10</v>
      </c>
      <c r="V38" s="6">
        <v>110.5</v>
      </c>
      <c r="W38" s="30">
        <v>33.700000000000003</v>
      </c>
      <c r="X38" s="35">
        <f t="shared" si="6"/>
        <v>1.3913897528237028E-2</v>
      </c>
    </row>
    <row r="39" spans="1:24" ht="15.75" thickBot="1" x14ac:dyDescent="0.3">
      <c r="A39" s="67">
        <v>35</v>
      </c>
      <c r="B39" s="21">
        <v>20</v>
      </c>
      <c r="C39" s="22">
        <v>5</v>
      </c>
      <c r="D39" s="14">
        <v>10.7</v>
      </c>
      <c r="E39" s="15">
        <v>8.6999999999999993</v>
      </c>
      <c r="F39" s="23">
        <f t="shared" si="0"/>
        <v>5.4563997960224361E-3</v>
      </c>
      <c r="G39" s="41">
        <v>14</v>
      </c>
      <c r="H39" s="41">
        <v>18.100000000000001</v>
      </c>
      <c r="I39" s="42">
        <f t="shared" si="1"/>
        <v>9.1413646751550767E-3</v>
      </c>
      <c r="J39" s="15">
        <v>11.7</v>
      </c>
      <c r="K39" s="15">
        <v>23.6</v>
      </c>
      <c r="L39" s="23">
        <f t="shared" si="2"/>
        <v>9.9043426733259939E-3</v>
      </c>
      <c r="M39" s="41">
        <v>6.1</v>
      </c>
      <c r="N39" s="41">
        <v>9.5</v>
      </c>
      <c r="O39" s="42">
        <f t="shared" si="3"/>
        <v>5.8111841478517669E-3</v>
      </c>
      <c r="P39" s="15">
        <v>0.7</v>
      </c>
      <c r="Q39" s="15">
        <v>5.7</v>
      </c>
      <c r="R39" s="23">
        <f t="shared" si="4"/>
        <v>6.4450787220329602E-4</v>
      </c>
      <c r="S39" s="41" t="s">
        <v>10</v>
      </c>
      <c r="T39" s="41" t="s">
        <v>10</v>
      </c>
      <c r="U39" s="41" t="s">
        <v>10</v>
      </c>
      <c r="V39" s="16">
        <v>43.3</v>
      </c>
      <c r="W39" s="31">
        <v>13.2</v>
      </c>
      <c r="X39" s="35">
        <f t="shared" si="6"/>
        <v>5.4522331490738755E-3</v>
      </c>
    </row>
    <row r="40" spans="1:24" ht="15.75" thickBot="1" x14ac:dyDescent="0.3">
      <c r="A40" s="67">
        <v>36</v>
      </c>
      <c r="B40" s="24">
        <v>20</v>
      </c>
      <c r="C40" s="25" t="s">
        <v>8</v>
      </c>
      <c r="D40" s="26">
        <f>SUM(D35:D39)</f>
        <v>123.10000000000001</v>
      </c>
      <c r="E40" s="3">
        <f t="shared" ref="E40" si="60">SUM(E35:E39)</f>
        <v>100.00000000000001</v>
      </c>
      <c r="F40" s="19">
        <f t="shared" si="0"/>
        <v>6.2774094849566545E-2</v>
      </c>
      <c r="G40" s="43">
        <f t="shared" ref="G40" si="61">SUM(G35:G39)</f>
        <v>77.099999999999994</v>
      </c>
      <c r="H40" s="43">
        <f t="shared" ref="H40" si="62">SUM(H35:H39)</f>
        <v>100</v>
      </c>
      <c r="I40" s="44">
        <f t="shared" si="1"/>
        <v>5.0342801175318315E-2</v>
      </c>
      <c r="J40" s="3">
        <f t="shared" ref="J40" si="63">SUM(J35:J39)</f>
        <v>49.7</v>
      </c>
      <c r="K40" s="3">
        <f t="shared" ref="K40" si="64">SUM(K35:K39)</f>
        <v>100</v>
      </c>
      <c r="L40" s="19">
        <f t="shared" si="2"/>
        <v>4.2072293236265129E-2</v>
      </c>
      <c r="M40" s="43">
        <f t="shared" ref="M40" si="65">SUM(M35:M39)</f>
        <v>64.400000000000006</v>
      </c>
      <c r="N40" s="43">
        <f t="shared" ref="N40" si="66">SUM(N35:N39)</f>
        <v>100.1</v>
      </c>
      <c r="O40" s="44">
        <f t="shared" si="3"/>
        <v>6.1350862151090792E-2</v>
      </c>
      <c r="P40" s="3">
        <f t="shared" ref="P40" si="67">SUM(P35:P39)</f>
        <v>12.7</v>
      </c>
      <c r="Q40" s="3">
        <f t="shared" ref="Q40" si="68">SUM(Q35:Q39)</f>
        <v>100</v>
      </c>
      <c r="R40" s="19">
        <f t="shared" si="4"/>
        <v>1.1693214252831229E-2</v>
      </c>
      <c r="S40" s="43">
        <f t="shared" ref="S40" si="69">SUM(S35:S39)</f>
        <v>1.3</v>
      </c>
      <c r="T40" s="43">
        <f t="shared" ref="T40" si="70">SUM(T35:T39)</f>
        <v>100</v>
      </c>
      <c r="U40" s="44">
        <f t="shared" si="5"/>
        <v>1.1485113525929855E-3</v>
      </c>
      <c r="V40" s="2">
        <f t="shared" ref="V40" si="71">SUM(V35:V39)</f>
        <v>328.40000000000003</v>
      </c>
      <c r="W40" s="32">
        <f t="shared" ref="W40" si="72">SUM(W35:W39)</f>
        <v>100.10000000000001</v>
      </c>
      <c r="X40" s="28">
        <f t="shared" si="6"/>
        <v>4.1351347948172308E-2</v>
      </c>
    </row>
    <row r="41" spans="1:24" x14ac:dyDescent="0.25">
      <c r="A41" s="67">
        <v>37</v>
      </c>
      <c r="B41" s="12" t="s">
        <v>11</v>
      </c>
      <c r="C41" s="9">
        <v>1</v>
      </c>
      <c r="D41" s="7" t="s">
        <v>10</v>
      </c>
      <c r="E41" s="1" t="s">
        <v>10</v>
      </c>
      <c r="F41" s="1" t="s">
        <v>10</v>
      </c>
      <c r="G41" s="37">
        <v>1.2</v>
      </c>
      <c r="H41" s="37">
        <v>4.2</v>
      </c>
      <c r="I41" s="40">
        <f t="shared" si="1"/>
        <v>7.8354554358472082E-4</v>
      </c>
      <c r="J41" s="1">
        <v>2.7</v>
      </c>
      <c r="K41" s="1">
        <v>15.8</v>
      </c>
      <c r="L41" s="18">
        <f t="shared" si="2"/>
        <v>2.2856175399983067E-3</v>
      </c>
      <c r="M41" s="37">
        <v>2.6</v>
      </c>
      <c r="N41" s="37">
        <v>5.6</v>
      </c>
      <c r="O41" s="40">
        <f t="shared" si="3"/>
        <v>2.4768981613794419E-3</v>
      </c>
      <c r="P41" s="1">
        <v>0.9</v>
      </c>
      <c r="Q41" s="1">
        <v>50</v>
      </c>
      <c r="R41" s="18">
        <f t="shared" si="4"/>
        <v>8.2865297854709506E-4</v>
      </c>
      <c r="S41" s="37" t="s">
        <v>10</v>
      </c>
      <c r="T41" s="37" t="s">
        <v>10</v>
      </c>
      <c r="U41" s="37" t="s">
        <v>10</v>
      </c>
      <c r="V41" s="5">
        <v>7.4</v>
      </c>
      <c r="W41" s="29">
        <v>5.8</v>
      </c>
      <c r="X41" s="35">
        <f t="shared" si="6"/>
        <v>9.3179042270546616E-4</v>
      </c>
    </row>
    <row r="42" spans="1:24" x14ac:dyDescent="0.25">
      <c r="A42" s="67">
        <v>38</v>
      </c>
      <c r="B42" s="13" t="s">
        <v>11</v>
      </c>
      <c r="C42" s="10">
        <v>2</v>
      </c>
      <c r="D42" s="8">
        <v>6.6</v>
      </c>
      <c r="E42" s="4">
        <v>18.899999999999999</v>
      </c>
      <c r="F42" s="18">
        <f t="shared" si="0"/>
        <v>3.3656297807241197E-3</v>
      </c>
      <c r="G42" s="39">
        <v>5</v>
      </c>
      <c r="H42" s="39">
        <v>17.899999999999999</v>
      </c>
      <c r="I42" s="40">
        <f t="shared" si="1"/>
        <v>3.2647730982696701E-3</v>
      </c>
      <c r="J42" s="4">
        <v>1.8</v>
      </c>
      <c r="K42" s="4">
        <v>10.5</v>
      </c>
      <c r="L42" s="18">
        <f t="shared" si="2"/>
        <v>1.5237450266655378E-3</v>
      </c>
      <c r="M42" s="39">
        <v>4.0999999999999996</v>
      </c>
      <c r="N42" s="39">
        <v>8.6999999999999993</v>
      </c>
      <c r="O42" s="40">
        <f t="shared" si="3"/>
        <v>3.9058778698675806E-3</v>
      </c>
      <c r="P42" s="4" t="s">
        <v>10</v>
      </c>
      <c r="Q42" s="4" t="s">
        <v>10</v>
      </c>
      <c r="R42" s="4" t="s">
        <v>10</v>
      </c>
      <c r="S42" s="39" t="s">
        <v>10</v>
      </c>
      <c r="T42" s="39" t="s">
        <v>10</v>
      </c>
      <c r="U42" s="39" t="s">
        <v>10</v>
      </c>
      <c r="V42" s="6">
        <v>17.399999999999999</v>
      </c>
      <c r="W42" s="30">
        <v>13.6</v>
      </c>
      <c r="X42" s="35">
        <f t="shared" si="6"/>
        <v>2.1909666696047444E-3</v>
      </c>
    </row>
    <row r="43" spans="1:24" x14ac:dyDescent="0.25">
      <c r="A43" s="67">
        <v>39</v>
      </c>
      <c r="B43" s="13" t="s">
        <v>11</v>
      </c>
      <c r="C43" s="10">
        <v>3</v>
      </c>
      <c r="D43" s="8">
        <v>6.6</v>
      </c>
      <c r="E43" s="4">
        <v>18.899999999999999</v>
      </c>
      <c r="F43" s="18">
        <f t="shared" si="0"/>
        <v>3.3656297807241197E-3</v>
      </c>
      <c r="G43" s="39">
        <v>6.5</v>
      </c>
      <c r="H43" s="39">
        <v>23.4</v>
      </c>
      <c r="I43" s="40">
        <f t="shared" si="1"/>
        <v>4.244205027750571E-3</v>
      </c>
      <c r="J43" s="4">
        <v>3.6</v>
      </c>
      <c r="K43" s="4">
        <v>21.1</v>
      </c>
      <c r="L43" s="18">
        <f t="shared" si="2"/>
        <v>3.0474900533310756E-3</v>
      </c>
      <c r="M43" s="39">
        <v>15.2</v>
      </c>
      <c r="N43" s="39">
        <v>32.700000000000003</v>
      </c>
      <c r="O43" s="40">
        <f t="shared" si="3"/>
        <v>1.4480327712679812E-2</v>
      </c>
      <c r="P43" s="4">
        <v>0.9</v>
      </c>
      <c r="Q43" s="4">
        <v>50</v>
      </c>
      <c r="R43" s="18">
        <f t="shared" si="4"/>
        <v>8.2865297854709506E-4</v>
      </c>
      <c r="S43" s="39" t="s">
        <v>10</v>
      </c>
      <c r="T43" s="39" t="s">
        <v>10</v>
      </c>
      <c r="U43" s="39" t="s">
        <v>10</v>
      </c>
      <c r="V43" s="6">
        <v>32.799999999999997</v>
      </c>
      <c r="W43" s="30">
        <v>25.6</v>
      </c>
      <c r="X43" s="35">
        <f t="shared" si="6"/>
        <v>4.1300980898296329E-3</v>
      </c>
    </row>
    <row r="44" spans="1:24" x14ac:dyDescent="0.25">
      <c r="A44" s="67">
        <v>40</v>
      </c>
      <c r="B44" s="13" t="s">
        <v>11</v>
      </c>
      <c r="C44" s="10">
        <v>4</v>
      </c>
      <c r="D44" s="8">
        <v>15.9</v>
      </c>
      <c r="E44" s="4">
        <v>45.5</v>
      </c>
      <c r="F44" s="18">
        <f t="shared" si="0"/>
        <v>8.1081081081081068E-3</v>
      </c>
      <c r="G44" s="39">
        <v>13.8</v>
      </c>
      <c r="H44" s="39">
        <v>49.7</v>
      </c>
      <c r="I44" s="40">
        <f t="shared" si="1"/>
        <v>9.0107737512242908E-3</v>
      </c>
      <c r="J44" s="4">
        <v>4.5</v>
      </c>
      <c r="K44" s="4">
        <v>26.3</v>
      </c>
      <c r="L44" s="18">
        <f t="shared" si="2"/>
        <v>3.8093625666638445E-3</v>
      </c>
      <c r="M44" s="39">
        <v>20.7</v>
      </c>
      <c r="N44" s="39">
        <v>44.5</v>
      </c>
      <c r="O44" s="40">
        <f t="shared" si="3"/>
        <v>1.9719919977136322E-2</v>
      </c>
      <c r="P44" s="4" t="s">
        <v>10</v>
      </c>
      <c r="Q44" s="4" t="s">
        <v>10</v>
      </c>
      <c r="R44" s="4" t="s">
        <v>10</v>
      </c>
      <c r="S44" s="39" t="s">
        <v>10</v>
      </c>
      <c r="T44" s="39" t="s">
        <v>10</v>
      </c>
      <c r="U44" s="39" t="s">
        <v>10</v>
      </c>
      <c r="V44" s="6">
        <v>54.9</v>
      </c>
      <c r="W44" s="30">
        <v>42.8</v>
      </c>
      <c r="X44" s="35">
        <f t="shared" si="6"/>
        <v>6.9128775954770388E-3</v>
      </c>
    </row>
    <row r="45" spans="1:24" ht="15.75" thickBot="1" x14ac:dyDescent="0.3">
      <c r="A45" s="67">
        <v>41</v>
      </c>
      <c r="B45" s="21" t="s">
        <v>11</v>
      </c>
      <c r="C45" s="22">
        <v>5</v>
      </c>
      <c r="D45" s="14">
        <v>5.9</v>
      </c>
      <c r="E45" s="15">
        <v>16.8</v>
      </c>
      <c r="F45" s="23">
        <f t="shared" si="0"/>
        <v>3.0086690464048954E-3</v>
      </c>
      <c r="G45" s="41">
        <v>1.4</v>
      </c>
      <c r="H45" s="41">
        <v>4.9000000000000004</v>
      </c>
      <c r="I45" s="42">
        <f t="shared" si="1"/>
        <v>9.1413646751550761E-4</v>
      </c>
      <c r="J45" s="15">
        <v>4.5</v>
      </c>
      <c r="K45" s="15">
        <v>26.3</v>
      </c>
      <c r="L45" s="23">
        <f t="shared" si="2"/>
        <v>3.8093625666638445E-3</v>
      </c>
      <c r="M45" s="41">
        <v>4</v>
      </c>
      <c r="N45" s="41">
        <v>8.5</v>
      </c>
      <c r="O45" s="42">
        <f t="shared" si="3"/>
        <v>3.8106125559683717E-3</v>
      </c>
      <c r="P45" s="15" t="s">
        <v>10</v>
      </c>
      <c r="Q45" s="15" t="s">
        <v>10</v>
      </c>
      <c r="R45" s="15" t="s">
        <v>10</v>
      </c>
      <c r="S45" s="41" t="s">
        <v>10</v>
      </c>
      <c r="T45" s="41" t="s">
        <v>10</v>
      </c>
      <c r="U45" s="41" t="s">
        <v>10</v>
      </c>
      <c r="V45" s="16">
        <v>15.7</v>
      </c>
      <c r="W45" s="31">
        <v>12.2</v>
      </c>
      <c r="X45" s="35">
        <f t="shared" si="6"/>
        <v>1.9769067076318672E-3</v>
      </c>
    </row>
    <row r="46" spans="1:24" ht="15.75" thickBot="1" x14ac:dyDescent="0.3">
      <c r="A46" s="67">
        <v>42</v>
      </c>
      <c r="B46" s="24" t="s">
        <v>11</v>
      </c>
      <c r="C46" s="25" t="s">
        <v>8</v>
      </c>
      <c r="D46" s="26">
        <f>SUM(D41:D45)</f>
        <v>35</v>
      </c>
      <c r="E46" s="3">
        <f t="shared" ref="E46" si="73">SUM(E41:E45)</f>
        <v>100.1</v>
      </c>
      <c r="F46" s="19">
        <f>D46/D$47</f>
        <v>1.7848036715961243E-2</v>
      </c>
      <c r="G46" s="43">
        <f t="shared" ref="G46" si="74">SUM(G41:G45)</f>
        <v>27.9</v>
      </c>
      <c r="H46" s="43">
        <f t="shared" ref="H46" si="75">SUM(H41:H45)</f>
        <v>100.10000000000001</v>
      </c>
      <c r="I46" s="44">
        <f>G46/G$47</f>
        <v>1.821743388834476E-2</v>
      </c>
      <c r="J46" s="3">
        <f t="shared" ref="J46" si="76">SUM(J41:J45)</f>
        <v>17.100000000000001</v>
      </c>
      <c r="K46" s="3">
        <f t="shared" ref="K46" si="77">SUM(K41:K45)</f>
        <v>100</v>
      </c>
      <c r="L46" s="19">
        <f>J46/J$47</f>
        <v>1.4475577753322609E-2</v>
      </c>
      <c r="M46" s="43">
        <f t="shared" ref="M46" si="78">SUM(M41:M45)</f>
        <v>46.599999999999994</v>
      </c>
      <c r="N46" s="43">
        <f t="shared" ref="N46" si="79">SUM(N41:N45)</f>
        <v>100</v>
      </c>
      <c r="O46" s="44">
        <f>M46/M$47</f>
        <v>4.4393636277031523E-2</v>
      </c>
      <c r="P46" s="3">
        <f t="shared" ref="P46" si="80">SUM(P41:P45)</f>
        <v>1.8</v>
      </c>
      <c r="Q46" s="3">
        <f t="shared" ref="Q46" si="81">SUM(Q41:Q45)</f>
        <v>100</v>
      </c>
      <c r="R46" s="19">
        <f>P46/P$47</f>
        <v>1.6573059570941901E-3</v>
      </c>
      <c r="S46" s="43">
        <f t="shared" ref="S46" si="82">SUM(S41:S45)</f>
        <v>0</v>
      </c>
      <c r="T46" s="43">
        <f t="shared" ref="T46" si="83">SUM(T41:T45)</f>
        <v>0</v>
      </c>
      <c r="U46" s="44">
        <f>S46/S$47</f>
        <v>0</v>
      </c>
      <c r="V46" s="2">
        <f t="shared" ref="V46" si="84">SUM(V41:V45)</f>
        <v>128.19999999999999</v>
      </c>
      <c r="W46" s="32">
        <f t="shared" ref="W46" si="85">SUM(W41:W45)</f>
        <v>100</v>
      </c>
      <c r="X46" s="28">
        <f>V46/V$47</f>
        <v>1.6142639485248748E-2</v>
      </c>
    </row>
    <row r="47" spans="1:24" ht="15.75" thickBot="1" x14ac:dyDescent="0.3">
      <c r="A47" s="67">
        <v>43</v>
      </c>
      <c r="B47" s="65" t="s">
        <v>20</v>
      </c>
      <c r="C47" s="64" t="s">
        <v>20</v>
      </c>
      <c r="D47" s="2">
        <f>SUM(D46,D40,D34,D28,D22,D16,D10)</f>
        <v>1961.0000000000002</v>
      </c>
      <c r="E47" s="11"/>
      <c r="F47" s="19">
        <f>SUM(F5:F9,F11:F15,F17:F21,F23:F27,F29:F33,F35:F39,F41:F45)</f>
        <v>0.99999999999999989</v>
      </c>
      <c r="G47" s="43">
        <f>SUM(G46,G40,G34,G28,G22,G16,G10)</f>
        <v>1531.5</v>
      </c>
      <c r="H47" s="45"/>
      <c r="I47" s="44">
        <f>SUM(I5:I9,I11:I15,I17:I21,I23:I27,I29:I33,I35:I39,I41:I45)</f>
        <v>0.99999999999999978</v>
      </c>
      <c r="J47" s="3">
        <f>SUM(J46,J40,J34,J28,J22,J16,J10)</f>
        <v>1181.3000000000002</v>
      </c>
      <c r="K47" s="11"/>
      <c r="L47" s="19">
        <f>SUM(L5:L9,L11:L15,L17:L21,L23:L27,L29:L33,L35:L39,L41:L45)</f>
        <v>0.99999999999999989</v>
      </c>
      <c r="M47" s="43">
        <f>SUM(M46,M40,M34,M28,M22,M16,M10)</f>
        <v>1049.7</v>
      </c>
      <c r="N47" s="45"/>
      <c r="O47" s="44">
        <f>SUM(O5:O9,O11:O15,O17:O21,O23:O27,O29:O33,O35:O39,O41:O45)</f>
        <v>0.99999999999999989</v>
      </c>
      <c r="P47" s="11">
        <f>SUM(P46,P40,P34,P28,P22,P16,P10)</f>
        <v>1086.1000000000001</v>
      </c>
      <c r="Q47" s="11"/>
      <c r="R47" s="19">
        <f>SUM(R5:R9,R11:R15,R17:R21,R23:R27,R29:R33,R35:R39,R41:R45)</f>
        <v>0.99999999999999967</v>
      </c>
      <c r="S47" s="43">
        <f>SUM(S46,S40,S34,S28,S22,S16,S10)</f>
        <v>1131.8999999999999</v>
      </c>
      <c r="T47" s="46"/>
      <c r="U47" s="44">
        <f>SUM(U5:U9,U11:U15,U17:U21,U23:U27,U29:U33,U35:U39,U41:U45)</f>
        <v>1.0000000000000002</v>
      </c>
      <c r="V47" s="2">
        <f>SUM(V46,V40,V34,V28,V22,V16,V10)</f>
        <v>7941.7</v>
      </c>
      <c r="W47" s="33"/>
      <c r="X47" s="28">
        <f>SUM(X5:X9,X11:X15,X17:X21,X23:X27,X29:X33,X35:X39,X41:X45)</f>
        <v>0.99999999999999989</v>
      </c>
    </row>
    <row r="48" spans="1:24" x14ac:dyDescent="0.25">
      <c r="A48" s="67">
        <v>44</v>
      </c>
    </row>
    <row r="49" spans="1:2" x14ac:dyDescent="0.25">
      <c r="A49" s="67">
        <v>45</v>
      </c>
      <c r="B49" t="s">
        <v>17</v>
      </c>
    </row>
    <row r="50" spans="1:2" x14ac:dyDescent="0.25">
      <c r="A50" s="67">
        <v>46</v>
      </c>
    </row>
    <row r="51" spans="1:2" x14ac:dyDescent="0.25">
      <c r="A51" s="67">
        <v>47</v>
      </c>
      <c r="B51" t="s">
        <v>18</v>
      </c>
    </row>
    <row r="52" spans="1:2" x14ac:dyDescent="0.25">
      <c r="A52" s="67">
        <v>48</v>
      </c>
      <c r="B52" t="s">
        <v>19</v>
      </c>
    </row>
  </sheetData>
  <autoFilter ref="A4:X4"/>
  <mergeCells count="9">
    <mergeCell ref="D1:X1"/>
    <mergeCell ref="V3:X3"/>
    <mergeCell ref="D2:X2"/>
    <mergeCell ref="S3:U3"/>
    <mergeCell ref="D3:F3"/>
    <mergeCell ref="P3:R3"/>
    <mergeCell ref="M3:O3"/>
    <mergeCell ref="J3:L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2018-09-18T08:52:59Z</dcterms:modified>
</cp:coreProperties>
</file>