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800" windowHeight="12300"/>
  </bookViews>
  <sheets>
    <sheet name="Sheet1" sheetId="2" r:id="rId1"/>
  </sheets>
  <definedNames>
    <definedName name="_xlnm._FilterDatabase" localSheetId="0" hidden="1">Sheet1!$B$3:$U$3</definedName>
  </definedNames>
  <calcPr calcId="162913" iterateDelta="1E-4"/>
</workbook>
</file>

<file path=xl/calcChain.xml><?xml version="1.0" encoding="utf-8"?>
<calcChain xmlns="http://schemas.openxmlformats.org/spreadsheetml/2006/main">
  <c r="T45" i="2" l="1"/>
  <c r="T44" i="2"/>
  <c r="T43" i="2"/>
  <c r="T42" i="2"/>
  <c r="T41" i="2"/>
  <c r="T40" i="2"/>
  <c r="T39" i="2"/>
  <c r="R40" i="2"/>
  <c r="R39" i="2"/>
  <c r="T32" i="2"/>
  <c r="T38" i="2"/>
  <c r="T37" i="2"/>
  <c r="T36" i="2"/>
  <c r="T35" i="2"/>
  <c r="T34" i="2"/>
  <c r="T33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G4" i="2" l="1"/>
  <c r="G6" i="2"/>
  <c r="G5" i="2"/>
  <c r="U17" i="2" l="1"/>
  <c r="R45" i="2"/>
  <c r="P45" i="2"/>
  <c r="Q10" i="2" s="1"/>
  <c r="N45" i="2"/>
  <c r="L45" i="2"/>
  <c r="J45" i="2"/>
  <c r="K17" i="2" s="1"/>
  <c r="H45" i="2"/>
  <c r="I38" i="2" s="1"/>
  <c r="R44" i="2"/>
  <c r="P44" i="2"/>
  <c r="Q9" i="2" s="1"/>
  <c r="N44" i="2"/>
  <c r="O9" i="2" s="1"/>
  <c r="L44" i="2"/>
  <c r="J44" i="2"/>
  <c r="H44" i="2"/>
  <c r="I30" i="2" s="1"/>
  <c r="U22" i="2"/>
  <c r="R43" i="2"/>
  <c r="S22" i="2" s="1"/>
  <c r="P43" i="2"/>
  <c r="Q8" i="2" s="1"/>
  <c r="N43" i="2"/>
  <c r="O8" i="2" s="1"/>
  <c r="L43" i="2"/>
  <c r="M8" i="2" s="1"/>
  <c r="J43" i="2"/>
  <c r="H43" i="2"/>
  <c r="U7" i="2"/>
  <c r="R42" i="2"/>
  <c r="P42" i="2"/>
  <c r="Q14" i="2" s="1"/>
  <c r="N42" i="2"/>
  <c r="O14" i="2" s="1"/>
  <c r="L42" i="2"/>
  <c r="M28" i="2" s="1"/>
  <c r="J42" i="2"/>
  <c r="K35" i="2" s="1"/>
  <c r="H42" i="2"/>
  <c r="U13" i="2"/>
  <c r="R41" i="2"/>
  <c r="P41" i="2"/>
  <c r="N41" i="2"/>
  <c r="O13" i="2" s="1"/>
  <c r="L41" i="2"/>
  <c r="M27" i="2" s="1"/>
  <c r="J41" i="2"/>
  <c r="K34" i="2" s="1"/>
  <c r="H41" i="2"/>
  <c r="I27" i="2" s="1"/>
  <c r="U5" i="2"/>
  <c r="S5" i="2"/>
  <c r="P40" i="2"/>
  <c r="N40" i="2"/>
  <c r="O19" i="2" s="1"/>
  <c r="L40" i="2"/>
  <c r="M5" i="2" s="1"/>
  <c r="J40" i="2"/>
  <c r="K33" i="2" s="1"/>
  <c r="H40" i="2"/>
  <c r="I5" i="2" s="1"/>
  <c r="U4" i="2"/>
  <c r="S4" i="2"/>
  <c r="P39" i="2"/>
  <c r="N39" i="2"/>
  <c r="O11" i="2" s="1"/>
  <c r="L39" i="2"/>
  <c r="M18" i="2" s="1"/>
  <c r="J39" i="2"/>
  <c r="K25" i="2" s="1"/>
  <c r="H39" i="2"/>
  <c r="I25" i="2" s="1"/>
  <c r="F41" i="2"/>
  <c r="F42" i="2"/>
  <c r="F43" i="2"/>
  <c r="F44" i="2"/>
  <c r="F45" i="2"/>
  <c r="F40" i="2"/>
  <c r="F39" i="2"/>
  <c r="K38" i="2"/>
  <c r="M36" i="2"/>
  <c r="M32" i="2"/>
  <c r="I32" i="2"/>
  <c r="K31" i="2"/>
  <c r="I31" i="2"/>
  <c r="M26" i="2"/>
  <c r="I26" i="2"/>
  <c r="U16" i="2"/>
  <c r="S10" i="2"/>
  <c r="S9" i="2"/>
  <c r="S14" i="2"/>
  <c r="S6" i="2"/>
  <c r="Q20" i="2"/>
  <c r="Q19" i="2"/>
  <c r="Q11" i="2"/>
  <c r="O10" i="2"/>
  <c r="M10" i="2"/>
  <c r="M9" i="2"/>
  <c r="M6" i="2"/>
  <c r="K9" i="2"/>
  <c r="K8" i="2"/>
  <c r="K6" i="2"/>
  <c r="I23" i="2"/>
  <c r="I15" i="2"/>
  <c r="I7" i="2"/>
  <c r="K7" i="2" l="1"/>
  <c r="K27" i="2"/>
  <c r="I33" i="2"/>
  <c r="I4" i="2"/>
  <c r="K28" i="2"/>
  <c r="M33" i="2"/>
  <c r="M34" i="2"/>
  <c r="M29" i="2"/>
  <c r="I6" i="2"/>
  <c r="G11" i="2"/>
  <c r="K4" i="2"/>
  <c r="M25" i="2"/>
  <c r="O43" i="2"/>
  <c r="I10" i="2"/>
  <c r="K26" i="2"/>
  <c r="M7" i="2"/>
  <c r="K32" i="2"/>
  <c r="M35" i="2"/>
  <c r="K5" i="2"/>
  <c r="K29" i="2"/>
  <c r="I28" i="2"/>
  <c r="I29" i="2"/>
  <c r="I34" i="2"/>
  <c r="I35" i="2"/>
  <c r="I36" i="2"/>
  <c r="I37" i="2"/>
  <c r="K30" i="2"/>
  <c r="K37" i="2"/>
  <c r="M30" i="2"/>
  <c r="M31" i="2"/>
  <c r="M38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M37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K36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K20" i="2"/>
  <c r="Q6" i="2"/>
  <c r="K19" i="2"/>
  <c r="Q5" i="2"/>
  <c r="Q40" i="2" s="1"/>
  <c r="Q13" i="2"/>
  <c r="I9" i="2"/>
  <c r="M20" i="2"/>
  <c r="S16" i="2"/>
  <c r="I8" i="2"/>
  <c r="M4" i="2"/>
  <c r="I18" i="2"/>
  <c r="M21" i="2"/>
  <c r="S17" i="2"/>
  <c r="S45" i="2" s="1"/>
  <c r="I22" i="2"/>
  <c r="O5" i="2"/>
  <c r="S24" i="2"/>
  <c r="K11" i="2"/>
  <c r="O21" i="2"/>
  <c r="U11" i="2"/>
  <c r="U39" i="2" s="1"/>
  <c r="K12" i="2"/>
  <c r="O22" i="2"/>
  <c r="U12" i="2"/>
  <c r="M13" i="2"/>
  <c r="M41" i="2" s="1"/>
  <c r="I16" i="2"/>
  <c r="I24" i="2"/>
  <c r="K10" i="2"/>
  <c r="K18" i="2"/>
  <c r="M11" i="2"/>
  <c r="M19" i="2"/>
  <c r="O4" i="2"/>
  <c r="O12" i="2"/>
  <c r="O20" i="2"/>
  <c r="Q4" i="2"/>
  <c r="Q12" i="2"/>
  <c r="S7" i="2"/>
  <c r="S42" i="2" s="1"/>
  <c r="S15" i="2"/>
  <c r="S23" i="2"/>
  <c r="U8" i="2"/>
  <c r="Q21" i="2"/>
  <c r="I11" i="2"/>
  <c r="I19" i="2"/>
  <c r="K13" i="2"/>
  <c r="K41" i="2" s="1"/>
  <c r="K21" i="2"/>
  <c r="M14" i="2"/>
  <c r="M22" i="2"/>
  <c r="O7" i="2"/>
  <c r="O15" i="2"/>
  <c r="O23" i="2"/>
  <c r="Q7" i="2"/>
  <c r="Q15" i="2"/>
  <c r="Q43" i="2" s="1"/>
  <c r="Q23" i="2"/>
  <c r="S18" i="2"/>
  <c r="U15" i="2"/>
  <c r="I17" i="2"/>
  <c r="M12" i="2"/>
  <c r="Q22" i="2"/>
  <c r="I12" i="2"/>
  <c r="I40" i="2" s="1"/>
  <c r="I20" i="2"/>
  <c r="K14" i="2"/>
  <c r="K42" i="2" s="1"/>
  <c r="K22" i="2"/>
  <c r="M15" i="2"/>
  <c r="M43" i="2" s="1"/>
  <c r="M23" i="2"/>
  <c r="O16" i="2"/>
  <c r="O24" i="2"/>
  <c r="Q16" i="2"/>
  <c r="Q24" i="2"/>
  <c r="S11" i="2"/>
  <c r="S19" i="2"/>
  <c r="S40" i="2" s="1"/>
  <c r="U18" i="2"/>
  <c r="O6" i="2"/>
  <c r="I13" i="2"/>
  <c r="I21" i="2"/>
  <c r="K15" i="2"/>
  <c r="K23" i="2"/>
  <c r="M16" i="2"/>
  <c r="M24" i="2"/>
  <c r="O17" i="2"/>
  <c r="Q17" i="2"/>
  <c r="S12" i="2"/>
  <c r="S20" i="2"/>
  <c r="U19" i="2"/>
  <c r="K16" i="2"/>
  <c r="K44" i="2" s="1"/>
  <c r="K24" i="2"/>
  <c r="M17" i="2"/>
  <c r="M45" i="2" s="1"/>
  <c r="O18" i="2"/>
  <c r="Q18" i="2"/>
  <c r="S13" i="2"/>
  <c r="S21" i="2"/>
  <c r="S8" i="2"/>
  <c r="I14" i="2"/>
  <c r="U6" i="2"/>
  <c r="U20" i="2"/>
  <c r="U9" i="2"/>
  <c r="U10" i="2"/>
  <c r="U21" i="2"/>
  <c r="U14" i="2"/>
  <c r="U23" i="2"/>
  <c r="U24" i="2"/>
  <c r="U44" i="2" l="1"/>
  <c r="I45" i="2"/>
  <c r="M44" i="2"/>
  <c r="K43" i="2"/>
  <c r="Q44" i="2"/>
  <c r="U42" i="2"/>
  <c r="I39" i="2"/>
  <c r="S44" i="2"/>
  <c r="I41" i="2"/>
  <c r="M40" i="2"/>
  <c r="I42" i="2"/>
  <c r="O44" i="2"/>
  <c r="Q45" i="2"/>
  <c r="U40" i="2"/>
  <c r="K39" i="2"/>
  <c r="S39" i="2"/>
  <c r="O45" i="2"/>
  <c r="K45" i="2"/>
  <c r="M39" i="2"/>
  <c r="Q41" i="2"/>
  <c r="S43" i="2"/>
  <c r="Q42" i="2"/>
  <c r="Q39" i="2"/>
  <c r="I43" i="2"/>
  <c r="K40" i="2"/>
  <c r="U41" i="2"/>
  <c r="S41" i="2"/>
  <c r="O40" i="2"/>
  <c r="U45" i="2"/>
  <c r="O41" i="2"/>
  <c r="O42" i="2"/>
  <c r="U43" i="2"/>
  <c r="O39" i="2"/>
  <c r="I44" i="2"/>
  <c r="M42" i="2"/>
  <c r="G37" i="2" l="1"/>
  <c r="G30" i="2"/>
  <c r="G32" i="2"/>
  <c r="G25" i="2"/>
  <c r="G34" i="2"/>
  <c r="G27" i="2"/>
  <c r="G38" i="2"/>
  <c r="G31" i="2"/>
  <c r="G36" i="2"/>
  <c r="G29" i="2"/>
  <c r="G35" i="2"/>
  <c r="G28" i="2"/>
  <c r="G33" i="2"/>
  <c r="G26" i="2"/>
  <c r="G18" i="2"/>
  <c r="G39" i="2" s="1"/>
  <c r="G17" i="2"/>
  <c r="G24" i="2"/>
  <c r="G10" i="2"/>
  <c r="G8" i="2"/>
  <c r="G22" i="2"/>
  <c r="G15" i="2"/>
  <c r="G23" i="2"/>
  <c r="G9" i="2"/>
  <c r="G44" i="2" s="1"/>
  <c r="G16" i="2"/>
  <c r="G21" i="2"/>
  <c r="G7" i="2"/>
  <c r="G14" i="2"/>
  <c r="G13" i="2"/>
  <c r="G20" i="2"/>
  <c r="G41" i="2"/>
  <c r="G12" i="2"/>
  <c r="G19" i="2"/>
  <c r="G40" i="2" l="1"/>
  <c r="G43" i="2"/>
  <c r="G42" i="2"/>
  <c r="G45" i="2"/>
</calcChain>
</file>

<file path=xl/comments1.xml><?xml version="1.0" encoding="utf-8"?>
<comments xmlns="http://schemas.openxmlformats.org/spreadsheetml/2006/main">
  <authors>
    <author>PX-Web Ekstern</author>
  </authors>
  <commentList>
    <comment ref="C4" authorId="0" shapeId="0">
      <text>
        <r>
          <rPr>
            <sz val="8"/>
            <color rgb="FF000000"/>
            <rFont val="Tahoma"/>
            <family val="2"/>
          </rPr>
          <t xml:space="preserve">-
</t>
        </r>
      </text>
    </comment>
    <comment ref="C18" authorId="0" shapeId="0">
      <text>
        <r>
          <rPr>
            <sz val="8"/>
            <color rgb="FF000000"/>
            <rFont val="Tahoma"/>
            <family val="2"/>
          </rPr>
          <t xml:space="preserve">-
</t>
        </r>
      </text>
    </comment>
    <comment ref="C32" authorId="0" shapeId="0">
      <text>
        <r>
          <rPr>
            <sz val="8"/>
            <color rgb="FF000000"/>
            <rFont val="Tahoma"/>
            <family val="2"/>
          </rPr>
          <t xml:space="preserve">-
</t>
        </r>
      </text>
    </comment>
  </commentList>
</comments>
</file>

<file path=xl/sharedStrings.xml><?xml version="1.0" encoding="utf-8"?>
<sst xmlns="http://schemas.openxmlformats.org/spreadsheetml/2006/main" count="132" uniqueCount="52">
  <si>
    <t>Productive forest land</t>
  </si>
  <si>
    <t>2007-2011</t>
  </si>
  <si>
    <t>2008-2012</t>
  </si>
  <si>
    <t>2009-2013</t>
  </si>
  <si>
    <t>2010-2014</t>
  </si>
  <si>
    <t>2011-2015</t>
  </si>
  <si>
    <t>2012-2016</t>
  </si>
  <si>
    <t>2013-2017</t>
  </si>
  <si>
    <t>Unproductive forest</t>
  </si>
  <si>
    <t>Broadleaved bogs and pine bogs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</si>
  <si>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</si>
  <si>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</si>
  <si>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contents:</t>
  </si>
  <si>
    <t>Productive forest land:</t>
  </si>
  <si>
    <t>Broadleaved bogs and pine bogs:</t>
  </si>
  <si>
    <t>Latest update:</t>
  </si>
  <si>
    <t>20180831 08:00</t>
  </si>
  <si>
    <t>Unproductive forest: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</si>
  <si>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</si>
  <si>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</si>
  <si>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</si>
  <si>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</si>
  <si>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</si>
  <si>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</si>
  <si>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</si>
  <si>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r>
      <t>Østfold,
Akershus,
Oslo and
Hedmark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</si>
  <si>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Oppland,
Buskerud
and
Vestfold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</si>
  <si>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Telemark,
Aust-Agder
and
Vest-Agder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</si>
  <si>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</si>
  <si>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Sør-Trøndelag
and
Nord- Trøndelag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</si>
  <si>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Nordland
and
Troms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</si>
  <si>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Finnmark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</si>
  <si>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Total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</si>
  <si>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Average of five year period</t>
  </si>
  <si>
    <t>Vegetation type</t>
  </si>
  <si>
    <t>Reference year</t>
  </si>
  <si>
    <t>Østfold, Akershus,
Oslo and
Hedmark
(in %)</t>
  </si>
  <si>
    <t>Oppland,
Buskerud
and
Vestfold
(in %)</t>
  </si>
  <si>
    <t>Telemark,
Aust-Agder
and
Vest-Agder
(in %)</t>
  </si>
  <si>
    <t>Rogaland,
Hordaland,
Sogn og Fjordane and
Møre og Romsdal
(in %)</t>
  </si>
  <si>
    <t>Sør-Trøndelag
and
Nord- Trøndelag
(in %)</t>
  </si>
  <si>
    <t>Nordland
and
Troms
(in %)</t>
  </si>
  <si>
    <t>Finnmark
(in %)</t>
  </si>
  <si>
    <t>Total
(in %)</t>
  </si>
  <si>
    <t>Sum per Region</t>
  </si>
  <si>
    <t>ID</t>
  </si>
  <si>
    <t>Sedge and peat bogs</t>
  </si>
  <si>
    <t>Other area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</si>
  <si>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Productive Forest Land without 'National &amp; Nature Reserves Forest', but include forest above the coniferous forest line and also forest of Finnmark region.</t>
    </r>
  </si>
  <si>
    <t>Table 08198: Total Land use area in km² (original) &amp; percent (calculated) by Vegetation type and region - Reference years 2009-2015</t>
  </si>
  <si>
    <t>Sums checked by JRC: 09-2018</t>
  </si>
  <si>
    <t>Percentages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</si>
</sst>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56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3" fontId="0" fillId="0" borderId="1" xfId="0" applyNumberFormat="1" applyFill="1" applyBorder="1" applyProtection="1"/>
    <xf numFmtId="10" fontId="4" fillId="0" borderId="1" xfId="1" applyNumberFormat="1" applyFont="1" applyFill="1" applyBorder="1" applyAlignment="1" applyProtection="1">
      <alignment wrapText="1"/>
    </xf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3" fontId="0" fillId="0" borderId="8" xfId="0" applyNumberFormat="1" applyFill="1" applyBorder="1" applyProtection="1"/>
    <xf numFmtId="10" fontId="4" fillId="0" borderId="8" xfId="1" applyNumberFormat="1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wrapText="1"/>
    </xf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3" fontId="0" fillId="0" borderId="13" xfId="0" applyNumberFormat="1" applyFill="1" applyBorder="1" applyProtection="1"/>
    <xf numFmtId="3" fontId="0" fillId="0" borderId="14" xfId="0" applyNumberFormat="1" applyFill="1" applyBorder="1" applyProtection="1"/>
    <xf numFmtId="0" fontId="2" fillId="0" borderId="10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3" xfId="0" applyFont="1" applyFill="1" applyBorder="1" applyProtection="1"/>
    <xf numFmtId="0" fontId="2" fillId="0" borderId="18" xfId="0" applyFont="1" applyFill="1" applyBorder="1" applyAlignment="1" applyProtection="1">
      <alignment horizontal="center"/>
    </xf>
    <xf numFmtId="3" fontId="0" fillId="0" borderId="19" xfId="0" applyNumberFormat="1" applyFill="1" applyBorder="1" applyProtection="1"/>
    <xf numFmtId="10" fontId="4" fillId="0" borderId="4" xfId="1" applyNumberFormat="1" applyFont="1" applyFill="1" applyBorder="1" applyAlignment="1" applyProtection="1">
      <alignment wrapText="1"/>
    </xf>
    <xf numFmtId="3" fontId="0" fillId="0" borderId="4" xfId="0" applyNumberFormat="1" applyFill="1" applyBorder="1" applyProtection="1"/>
    <xf numFmtId="3" fontId="0" fillId="2" borderId="4" xfId="0" applyNumberFormat="1" applyFill="1" applyBorder="1" applyProtection="1"/>
    <xf numFmtId="10" fontId="4" fillId="2" borderId="4" xfId="1" applyNumberFormat="1" applyFont="1" applyFill="1" applyBorder="1" applyAlignment="1" applyProtection="1">
      <alignment wrapText="1"/>
    </xf>
    <xf numFmtId="3" fontId="0" fillId="2" borderId="1" xfId="0" applyNumberFormat="1" applyFill="1" applyBorder="1" applyProtection="1"/>
    <xf numFmtId="10" fontId="4" fillId="2" borderId="1" xfId="1" applyNumberFormat="1" applyFont="1" applyFill="1" applyBorder="1" applyAlignment="1" applyProtection="1">
      <alignment wrapText="1"/>
    </xf>
    <xf numFmtId="3" fontId="0" fillId="2" borderId="8" xfId="0" applyNumberFormat="1" applyFill="1" applyBorder="1" applyProtection="1"/>
    <xf numFmtId="10" fontId="4" fillId="2" borderId="8" xfId="1" applyNumberFormat="1" applyFont="1" applyFill="1" applyBorder="1" applyAlignment="1" applyProtection="1">
      <alignment wrapText="1"/>
    </xf>
    <xf numFmtId="10" fontId="4" fillId="2" borderId="18" xfId="1" applyNumberFormat="1" applyFont="1" applyFill="1" applyBorder="1" applyAlignment="1" applyProtection="1">
      <alignment wrapText="1"/>
    </xf>
    <xf numFmtId="10" fontId="4" fillId="2" borderId="6" xfId="1" applyNumberFormat="1" applyFont="1" applyFill="1" applyBorder="1" applyAlignment="1" applyProtection="1">
      <alignment wrapText="1"/>
    </xf>
    <xf numFmtId="10" fontId="4" fillId="2" borderId="9" xfId="1" applyNumberFormat="1" applyFont="1" applyFill="1" applyBorder="1" applyAlignment="1" applyProtection="1">
      <alignment wrapText="1"/>
    </xf>
    <xf numFmtId="10" fontId="4" fillId="0" borderId="20" xfId="1" applyNumberFormat="1" applyFont="1" applyFill="1" applyBorder="1" applyAlignment="1" applyProtection="1">
      <alignment wrapText="1"/>
    </xf>
    <xf numFmtId="10" fontId="4" fillId="0" borderId="21" xfId="1" applyNumberFormat="1" applyFont="1" applyFill="1" applyBorder="1" applyAlignment="1" applyProtection="1">
      <alignment wrapText="1"/>
    </xf>
    <xf numFmtId="10" fontId="4" fillId="0" borderId="22" xfId="1" applyNumberFormat="1" applyFont="1" applyFill="1" applyBorder="1" applyAlignment="1" applyProtection="1">
      <alignment wrapText="1"/>
    </xf>
    <xf numFmtId="0" fontId="2" fillId="2" borderId="10" xfId="0" applyFont="1" applyFill="1" applyBorder="1" applyAlignment="1" applyProtection="1">
      <alignment wrapText="1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Protection="1"/>
    <xf numFmtId="3" fontId="0" fillId="2" borderId="5" xfId="0" applyNumberFormat="1" applyFill="1" applyBorder="1" applyProtection="1"/>
    <xf numFmtId="3" fontId="0" fillId="2" borderId="7" xfId="0" applyNumberFormat="1" applyFill="1" applyBorder="1" applyProtection="1"/>
    <xf numFmtId="0" fontId="2" fillId="0" borderId="11" xfId="0" applyFont="1" applyFill="1" applyBorder="1" applyAlignment="1" applyProtection="1">
      <alignment wrapText="1"/>
    </xf>
    <xf numFmtId="0" fontId="2" fillId="2" borderId="11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wrapText="1"/>
    </xf>
    <xf numFmtId="0" fontId="2" fillId="0" borderId="21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Fill="1" applyAlignment="1" applyProtection="1"/>
    <xf numFmtId="3" fontId="0" fillId="0" borderId="7" xfId="0" applyNumberFormat="1" applyFill="1" applyBorder="1" applyProtection="1"/>
    <xf numFmtId="0" fontId="0" fillId="0" borderId="0" xfId="0"/>
    <xf numFmtId="0" fontId="1" fillId="0" borderId="23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/>
    </xf>
    <xf numFmtId="0" fontId="1" fillId="0" borderId="25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 wrapText="1"/>
    </xf>
    <xf numFmtId="0" fontId="0" fillId="0" borderId="24" xfId="0" applyFont="1" applyFill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8"/>
  <sheetViews>
    <sheetView tabSelected="1" topLeftCell="B1" workbookViewId="0">
      <pane xSplit="4" ySplit="3" topLeftCell="F4" activePane="bottomRight" state="frozen"/>
      <selection activeCell="B1" sqref="B1"/>
      <selection pane="topRight" activeCell="E1" sqref="E1"/>
      <selection pane="bottomLeft" activeCell="B3" sqref="B3"/>
      <selection pane="bottomRight" activeCell="T48" sqref="T48"/>
    </sheetView>
  </sheetViews>
  <sheetFormatPr defaultRowHeight="15" x14ac:dyDescent="0.25"/>
  <cols>
    <col min="3" max="3" width="30.140625" customWidth="1"/>
    <col min="4" max="4" width="11.7109375" customWidth="1"/>
    <col min="5" max="5" width="11.7109375" style="2" customWidth="1"/>
    <col min="6" max="11" width="11.7109375" customWidth="1"/>
    <col min="12" max="13" width="19.7109375" customWidth="1"/>
    <col min="14" max="15" width="15.7109375" customWidth="1"/>
    <col min="16" max="21" width="11.7109375" customWidth="1"/>
  </cols>
  <sheetData>
    <row r="1" spans="1:21" ht="19.5" thickBot="1" x14ac:dyDescent="0.35">
      <c r="A1" s="2"/>
      <c r="B1" s="2"/>
      <c r="C1" s="50" t="s">
        <v>49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</row>
    <row r="2" spans="1:21" ht="63" customHeight="1" thickBot="1" x14ac:dyDescent="0.3">
      <c r="A2" s="2"/>
      <c r="B2" s="2"/>
      <c r="C2" s="53" t="s">
        <v>48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93" thickBot="1" x14ac:dyDescent="0.3">
      <c r="A3" s="44" t="s">
        <v>45</v>
      </c>
      <c r="B3" s="44" t="s">
        <v>45</v>
      </c>
      <c r="C3" s="9" t="s">
        <v>34</v>
      </c>
      <c r="D3" s="14" t="s">
        <v>33</v>
      </c>
      <c r="E3" s="15" t="s">
        <v>35</v>
      </c>
      <c r="F3" s="14" t="s">
        <v>25</v>
      </c>
      <c r="G3" s="41" t="s">
        <v>36</v>
      </c>
      <c r="H3" s="42" t="s">
        <v>26</v>
      </c>
      <c r="I3" s="42" t="s">
        <v>37</v>
      </c>
      <c r="J3" s="41" t="s">
        <v>27</v>
      </c>
      <c r="K3" s="41" t="s">
        <v>38</v>
      </c>
      <c r="L3" s="42" t="s">
        <v>28</v>
      </c>
      <c r="M3" s="42" t="s">
        <v>39</v>
      </c>
      <c r="N3" s="41" t="s">
        <v>29</v>
      </c>
      <c r="O3" s="41" t="s">
        <v>40</v>
      </c>
      <c r="P3" s="42" t="s">
        <v>30</v>
      </c>
      <c r="Q3" s="42" t="s">
        <v>41</v>
      </c>
      <c r="R3" s="41" t="s">
        <v>31</v>
      </c>
      <c r="S3" s="43" t="s">
        <v>42</v>
      </c>
      <c r="T3" s="36" t="s">
        <v>32</v>
      </c>
      <c r="U3" s="37" t="s">
        <v>43</v>
      </c>
    </row>
    <row r="4" spans="1:21" x14ac:dyDescent="0.25">
      <c r="A4" s="45">
        <v>1</v>
      </c>
      <c r="B4" s="45">
        <v>1</v>
      </c>
      <c r="C4" s="18" t="s">
        <v>0</v>
      </c>
      <c r="D4" s="19" t="s">
        <v>1</v>
      </c>
      <c r="E4" s="20">
        <v>2009</v>
      </c>
      <c r="F4" s="21">
        <v>19682</v>
      </c>
      <c r="G4" s="22">
        <f>F4/F$39</f>
        <v>0.53148628213437032</v>
      </c>
      <c r="H4" s="24">
        <v>15418</v>
      </c>
      <c r="I4" s="25">
        <f>H4/H$39</f>
        <v>0.36489716706506048</v>
      </c>
      <c r="J4" s="23">
        <v>11932</v>
      </c>
      <c r="K4" s="22">
        <f>J4/J$39</f>
        <v>0.37605975605912573</v>
      </c>
      <c r="L4" s="24">
        <v>10529</v>
      </c>
      <c r="M4" s="25">
        <f>L4/L$39</f>
        <v>0.18024480013695113</v>
      </c>
      <c r="N4" s="23">
        <v>10908</v>
      </c>
      <c r="O4" s="22">
        <f>N4/N$39</f>
        <v>0.2651434127369956</v>
      </c>
      <c r="P4" s="24">
        <v>11410</v>
      </c>
      <c r="Q4" s="25">
        <f>P4/P$39</f>
        <v>0.17663085544444102</v>
      </c>
      <c r="R4" s="23">
        <v>3520</v>
      </c>
      <c r="S4" s="33">
        <f>R4/R$39</f>
        <v>7.2481673667737417E-2</v>
      </c>
      <c r="T4" s="38">
        <f>SUM(F4,H4,J4,L4,N4,P4,R4)</f>
        <v>83399</v>
      </c>
      <c r="U4" s="30">
        <f>T4/T$39</f>
        <v>0.25761820770948718</v>
      </c>
    </row>
    <row r="5" spans="1:21" x14ac:dyDescent="0.25">
      <c r="A5" s="45">
        <v>2</v>
      </c>
      <c r="B5" s="45">
        <v>2</v>
      </c>
      <c r="C5" s="10" t="s">
        <v>0</v>
      </c>
      <c r="D5" s="5" t="s">
        <v>2</v>
      </c>
      <c r="E5" s="16">
        <v>2010</v>
      </c>
      <c r="F5" s="12">
        <v>19678</v>
      </c>
      <c r="G5" s="4">
        <f>F5/F$40</f>
        <v>0.53137826744437244</v>
      </c>
      <c r="H5" s="26">
        <v>15394</v>
      </c>
      <c r="I5" s="27">
        <f>H5/H$40</f>
        <v>0.36432916005964072</v>
      </c>
      <c r="J5" s="3">
        <v>11989</v>
      </c>
      <c r="K5" s="4">
        <f>J5/J$40</f>
        <v>0.3778443113772455</v>
      </c>
      <c r="L5" s="26">
        <v>10560</v>
      </c>
      <c r="M5" s="27">
        <f>L5/L$40</f>
        <v>0.18077548574852351</v>
      </c>
      <c r="N5" s="3">
        <v>10891</v>
      </c>
      <c r="O5" s="4">
        <f>N5/N$40</f>
        <v>0.26473018959649974</v>
      </c>
      <c r="P5" s="26">
        <v>11434</v>
      </c>
      <c r="Q5" s="27">
        <f>P5/P$40</f>
        <v>0.17700238397473606</v>
      </c>
      <c r="R5" s="3">
        <v>3551</v>
      </c>
      <c r="S5" s="34">
        <f>R5/R$40</f>
        <v>7.3041796939279244E-2</v>
      </c>
      <c r="T5" s="39">
        <f t="shared" ref="T5:T38" si="0">SUM(F5,H5,J5,L5,N5,P5,R5)</f>
        <v>83497</v>
      </c>
      <c r="U5" s="31">
        <f>T5/T$40</f>
        <v>0.25787870926296541</v>
      </c>
    </row>
    <row r="6" spans="1:21" x14ac:dyDescent="0.25">
      <c r="A6" s="45">
        <v>3</v>
      </c>
      <c r="B6" s="45">
        <v>3</v>
      </c>
      <c r="C6" s="10" t="s">
        <v>0</v>
      </c>
      <c r="D6" s="5" t="s">
        <v>3</v>
      </c>
      <c r="E6" s="16">
        <v>2011</v>
      </c>
      <c r="F6" s="12">
        <v>19640</v>
      </c>
      <c r="G6" s="4">
        <f>F6/F$41</f>
        <v>0.5303664497313062</v>
      </c>
      <c r="H6" s="26">
        <v>15357</v>
      </c>
      <c r="I6" s="27">
        <f>H6/H$41</f>
        <v>0.36345348259295196</v>
      </c>
      <c r="J6" s="3">
        <v>11979</v>
      </c>
      <c r="K6" s="4">
        <f>J6/J$41</f>
        <v>0.37754105077374012</v>
      </c>
      <c r="L6" s="26">
        <v>10569</v>
      </c>
      <c r="M6" s="27">
        <f>L6/L$41</f>
        <v>0.18093265313109871</v>
      </c>
      <c r="N6" s="3">
        <v>10910</v>
      </c>
      <c r="O6" s="4">
        <f>N6/N$41</f>
        <v>0.26520492002528079</v>
      </c>
      <c r="P6" s="26">
        <v>11429</v>
      </c>
      <c r="Q6" s="27">
        <f>P6/P$41</f>
        <v>0.17692498219759126</v>
      </c>
      <c r="R6" s="3">
        <v>3555</v>
      </c>
      <c r="S6" s="34">
        <f>R6/R$41</f>
        <v>7.3125578525146562E-2</v>
      </c>
      <c r="T6" s="39">
        <f t="shared" si="0"/>
        <v>83439</v>
      </c>
      <c r="U6" s="31">
        <f>T6/T$41</f>
        <v>0.25770435298259919</v>
      </c>
    </row>
    <row r="7" spans="1:21" x14ac:dyDescent="0.25">
      <c r="A7" s="45">
        <v>4</v>
      </c>
      <c r="B7" s="45">
        <v>4</v>
      </c>
      <c r="C7" s="10" t="s">
        <v>0</v>
      </c>
      <c r="D7" s="5" t="s">
        <v>4</v>
      </c>
      <c r="E7" s="16">
        <v>2012</v>
      </c>
      <c r="F7" s="12">
        <v>19636</v>
      </c>
      <c r="G7" s="4">
        <f>F7/F$42</f>
        <v>0.53024411319939513</v>
      </c>
      <c r="H7" s="26">
        <v>15356</v>
      </c>
      <c r="I7" s="27">
        <f>H7/H$42</f>
        <v>0.36342981563439281</v>
      </c>
      <c r="J7" s="3">
        <v>11957</v>
      </c>
      <c r="K7" s="4">
        <f>J7/J$42</f>
        <v>0.3768476787796653</v>
      </c>
      <c r="L7" s="26">
        <v>10545</v>
      </c>
      <c r="M7" s="27">
        <f>L7/L$42</f>
        <v>0.18051870238808526</v>
      </c>
      <c r="N7" s="3">
        <v>10881</v>
      </c>
      <c r="O7" s="4">
        <f>N7/N$42</f>
        <v>0.26448711716091394</v>
      </c>
      <c r="P7" s="26">
        <v>11410</v>
      </c>
      <c r="Q7" s="27">
        <f>P7/P$42</f>
        <v>0.17663085544444102</v>
      </c>
      <c r="R7" s="3">
        <v>3552</v>
      </c>
      <c r="S7" s="34">
        <f>R7/R$42</f>
        <v>7.3062366299160769E-2</v>
      </c>
      <c r="T7" s="39">
        <f t="shared" si="0"/>
        <v>83337</v>
      </c>
      <c r="U7" s="31">
        <f>T7/T$42</f>
        <v>0.25738534759391318</v>
      </c>
    </row>
    <row r="8" spans="1:21" x14ac:dyDescent="0.25">
      <c r="A8" s="45">
        <v>5</v>
      </c>
      <c r="B8" s="45">
        <v>5</v>
      </c>
      <c r="C8" s="10" t="s">
        <v>0</v>
      </c>
      <c r="D8" s="5" t="s">
        <v>5</v>
      </c>
      <c r="E8" s="16">
        <v>2013</v>
      </c>
      <c r="F8" s="12">
        <v>19542</v>
      </c>
      <c r="G8" s="4">
        <f>F8/F$43</f>
        <v>0.52770576798444591</v>
      </c>
      <c r="H8" s="26">
        <v>15283</v>
      </c>
      <c r="I8" s="27">
        <f>H8/H$43</f>
        <v>0.36169356747290199</v>
      </c>
      <c r="J8" s="3">
        <v>11931</v>
      </c>
      <c r="K8" s="4">
        <f>J8/J$43</f>
        <v>0.37602823915030414</v>
      </c>
      <c r="L8" s="26">
        <v>10554</v>
      </c>
      <c r="M8" s="27">
        <f>L8/L$43</f>
        <v>0.1806727724043482</v>
      </c>
      <c r="N8" s="3">
        <v>10883</v>
      </c>
      <c r="O8" s="4">
        <f>N8/N$43</f>
        <v>0.26454216193879287</v>
      </c>
      <c r="P8" s="26">
        <v>11294</v>
      </c>
      <c r="Q8" s="27">
        <f>P8/P$43</f>
        <v>0.17483513421468158</v>
      </c>
      <c r="R8" s="3">
        <v>3552</v>
      </c>
      <c r="S8" s="34">
        <f>R8/R$43</f>
        <v>7.3062366299160769E-2</v>
      </c>
      <c r="T8" s="39">
        <f t="shared" si="0"/>
        <v>83039</v>
      </c>
      <c r="U8" s="31">
        <f>T8/T$43</f>
        <v>0.25646497808717567</v>
      </c>
    </row>
    <row r="9" spans="1:21" x14ac:dyDescent="0.25">
      <c r="A9" s="45">
        <v>6</v>
      </c>
      <c r="B9" s="45">
        <v>6</v>
      </c>
      <c r="C9" s="10" t="s">
        <v>0</v>
      </c>
      <c r="D9" s="5" t="s">
        <v>6</v>
      </c>
      <c r="E9" s="16">
        <v>2014</v>
      </c>
      <c r="F9" s="12">
        <v>19622</v>
      </c>
      <c r="G9" s="4">
        <f>F9/F$44</f>
        <v>0.52986606178440265</v>
      </c>
      <c r="H9" s="26">
        <v>15257</v>
      </c>
      <c r="I9" s="27">
        <f>H9/H$44</f>
        <v>0.36108678673703642</v>
      </c>
      <c r="J9" s="3">
        <v>11931</v>
      </c>
      <c r="K9" s="4">
        <f>J9/J$44</f>
        <v>0.37602823915030414</v>
      </c>
      <c r="L9" s="26">
        <v>10581</v>
      </c>
      <c r="M9" s="27">
        <f>L9/L$44</f>
        <v>0.18113498245313703</v>
      </c>
      <c r="N9" s="3">
        <v>10894</v>
      </c>
      <c r="O9" s="4">
        <f>N9/N$44</f>
        <v>0.26480954811735824</v>
      </c>
      <c r="P9" s="26">
        <v>11324</v>
      </c>
      <c r="Q9" s="27">
        <f>P9/P$44</f>
        <v>0.1752995448775504</v>
      </c>
      <c r="R9" s="3">
        <v>3552</v>
      </c>
      <c r="S9" s="34">
        <f>R9/R$44</f>
        <v>7.3062366299160769E-2</v>
      </c>
      <c r="T9" s="39">
        <f t="shared" si="0"/>
        <v>83161</v>
      </c>
      <c r="U9" s="31">
        <f>T9/T$44</f>
        <v>0.25684256691230517</v>
      </c>
    </row>
    <row r="10" spans="1:21" ht="15.75" thickBot="1" x14ac:dyDescent="0.3">
      <c r="A10" s="45">
        <v>7</v>
      </c>
      <c r="B10" s="45">
        <v>7</v>
      </c>
      <c r="C10" s="11" t="s">
        <v>0</v>
      </c>
      <c r="D10" s="6" t="s">
        <v>7</v>
      </c>
      <c r="E10" s="17">
        <v>2015</v>
      </c>
      <c r="F10" s="13">
        <v>19616</v>
      </c>
      <c r="G10" s="8">
        <f>F10/F$45</f>
        <v>0.52970403974940594</v>
      </c>
      <c r="H10" s="28">
        <v>15214</v>
      </c>
      <c r="I10" s="29">
        <f>H10/H$45</f>
        <v>0.36006058598002555</v>
      </c>
      <c r="J10" s="7">
        <v>11916</v>
      </c>
      <c r="K10" s="8">
        <f>J10/J$45</f>
        <v>0.37554364954301922</v>
      </c>
      <c r="L10" s="28">
        <v>10583</v>
      </c>
      <c r="M10" s="29">
        <f>L10/L$45</f>
        <v>0.18117232170370118</v>
      </c>
      <c r="N10" s="7">
        <v>10880</v>
      </c>
      <c r="O10" s="8">
        <f>N10/N$45</f>
        <v>0.26446923843554776</v>
      </c>
      <c r="P10" s="28">
        <v>11325</v>
      </c>
      <c r="Q10" s="29">
        <f>P10/P$45</f>
        <v>0.17531502523297934</v>
      </c>
      <c r="R10" s="7">
        <v>3551</v>
      </c>
      <c r="S10" s="35">
        <f>R10/R$45</f>
        <v>7.3041796939279244E-2</v>
      </c>
      <c r="T10" s="40">
        <f t="shared" si="0"/>
        <v>83085</v>
      </c>
      <c r="U10" s="32">
        <f>T10/T$45</f>
        <v>0.25660704854794725</v>
      </c>
    </row>
    <row r="11" spans="1:21" x14ac:dyDescent="0.25">
      <c r="A11" s="45">
        <v>8</v>
      </c>
      <c r="B11" s="45">
        <v>8</v>
      </c>
      <c r="C11" s="18" t="s">
        <v>8</v>
      </c>
      <c r="D11" s="19" t="s">
        <v>1</v>
      </c>
      <c r="E11" s="20">
        <v>2009</v>
      </c>
      <c r="F11" s="21">
        <v>2762</v>
      </c>
      <c r="G11" s="22">
        <f>F11/F$39</f>
        <v>7.4584143443508319E-2</v>
      </c>
      <c r="H11" s="24">
        <v>3880</v>
      </c>
      <c r="I11" s="25">
        <f>H11/H$39</f>
        <v>9.1827799209523581E-2</v>
      </c>
      <c r="J11" s="23">
        <v>5882</v>
      </c>
      <c r="K11" s="22">
        <f>J11/J$39</f>
        <v>0.18538245768854991</v>
      </c>
      <c r="L11" s="24">
        <v>7247</v>
      </c>
      <c r="M11" s="25">
        <f>L11/L$39</f>
        <v>0.12406060087306342</v>
      </c>
      <c r="N11" s="23">
        <v>6157</v>
      </c>
      <c r="O11" s="22">
        <f>N11/N$39</f>
        <v>0.14965969859017988</v>
      </c>
      <c r="P11" s="24">
        <v>8908</v>
      </c>
      <c r="Q11" s="25">
        <f>P11/P$39</f>
        <v>0.13789900616118145</v>
      </c>
      <c r="R11" s="23">
        <v>10029</v>
      </c>
      <c r="S11" s="33">
        <f>R11/R$39</f>
        <v>0.20651099579935756</v>
      </c>
      <c r="T11" s="38">
        <f t="shared" si="0"/>
        <v>44865</v>
      </c>
      <c r="U11" s="30">
        <f>T11/T$39</f>
        <v>0.13858728388693081</v>
      </c>
    </row>
    <row r="12" spans="1:21" x14ac:dyDescent="0.25">
      <c r="A12" s="45">
        <v>9</v>
      </c>
      <c r="B12" s="45">
        <v>9</v>
      </c>
      <c r="C12" s="10" t="s">
        <v>8</v>
      </c>
      <c r="D12" s="5" t="s">
        <v>2</v>
      </c>
      <c r="E12" s="16">
        <v>2010</v>
      </c>
      <c r="F12" s="12">
        <v>2774</v>
      </c>
      <c r="G12" s="4">
        <f>F12/F$40</f>
        <v>7.4908187513501839E-2</v>
      </c>
      <c r="H12" s="26">
        <v>4096</v>
      </c>
      <c r="I12" s="27">
        <f>H12/H$40</f>
        <v>9.6939862258301188E-2</v>
      </c>
      <c r="J12" s="3">
        <v>5937</v>
      </c>
      <c r="K12" s="4">
        <f>J12/J$40</f>
        <v>0.18710999054522534</v>
      </c>
      <c r="L12" s="26">
        <v>7384</v>
      </c>
      <c r="M12" s="27">
        <f>L12/L$40</f>
        <v>0.12640588889839938</v>
      </c>
      <c r="N12" s="3">
        <v>6493</v>
      </c>
      <c r="O12" s="4">
        <f>N12/N$40</f>
        <v>0.1578269324258629</v>
      </c>
      <c r="P12" s="26">
        <v>8984</v>
      </c>
      <c r="Q12" s="27">
        <f>P12/P$40</f>
        <v>0.13907551317378247</v>
      </c>
      <c r="R12" s="3">
        <v>10222</v>
      </c>
      <c r="S12" s="34">
        <f>R12/R$40</f>
        <v>0.21025999670890241</v>
      </c>
      <c r="T12" s="39">
        <f t="shared" si="0"/>
        <v>45890</v>
      </c>
      <c r="U12" s="31">
        <f>T12/T$40</f>
        <v>0.14173028932868825</v>
      </c>
    </row>
    <row r="13" spans="1:21" x14ac:dyDescent="0.25">
      <c r="A13" s="45">
        <v>10</v>
      </c>
      <c r="B13" s="45">
        <v>10</v>
      </c>
      <c r="C13" s="10" t="s">
        <v>8</v>
      </c>
      <c r="D13" s="5" t="s">
        <v>3</v>
      </c>
      <c r="E13" s="16">
        <v>2011</v>
      </c>
      <c r="F13" s="12">
        <v>2770</v>
      </c>
      <c r="G13" s="4">
        <f>F13/F$41</f>
        <v>7.4802192757419464E-2</v>
      </c>
      <c r="H13" s="26">
        <v>4248</v>
      </c>
      <c r="I13" s="27">
        <f>H13/H$41</f>
        <v>0.10053723995929283</v>
      </c>
      <c r="J13" s="3">
        <v>6035</v>
      </c>
      <c r="K13" s="4">
        <f>J13/J$41</f>
        <v>0.19020454473825207</v>
      </c>
      <c r="L13" s="26">
        <v>7607</v>
      </c>
      <c r="M13" s="27">
        <f>L13/L$41</f>
        <v>0.13022563084192146</v>
      </c>
      <c r="N13" s="3">
        <v>6742</v>
      </c>
      <c r="O13" s="4">
        <f>N13/N$41</f>
        <v>0.16388740337400942</v>
      </c>
      <c r="P13" s="26">
        <v>9088</v>
      </c>
      <c r="Q13" s="27">
        <f>P13/P$41</f>
        <v>0.14068547013839439</v>
      </c>
      <c r="R13" s="3">
        <v>10409</v>
      </c>
      <c r="S13" s="34">
        <f>R13/R$41</f>
        <v>0.21411087113030958</v>
      </c>
      <c r="T13" s="39">
        <f t="shared" si="0"/>
        <v>46899</v>
      </c>
      <c r="U13" s="31">
        <f>T13/T$41</f>
        <v>0.14484924855919798</v>
      </c>
    </row>
    <row r="14" spans="1:21" x14ac:dyDescent="0.25">
      <c r="A14" s="45">
        <v>11</v>
      </c>
      <c r="B14" s="45">
        <v>11</v>
      </c>
      <c r="C14" s="10" t="s">
        <v>8</v>
      </c>
      <c r="D14" s="5" t="s">
        <v>4</v>
      </c>
      <c r="E14" s="16">
        <v>2012</v>
      </c>
      <c r="F14" s="12">
        <v>2797</v>
      </c>
      <c r="G14" s="4">
        <f>F14/F$42</f>
        <v>7.552927198098941E-2</v>
      </c>
      <c r="H14" s="26">
        <v>4263</v>
      </c>
      <c r="I14" s="27">
        <f>H14/H$42</f>
        <v>0.10089224433768017</v>
      </c>
      <c r="J14" s="3">
        <v>6072</v>
      </c>
      <c r="K14" s="4">
        <f>J14/J$42</f>
        <v>0.19137067036465064</v>
      </c>
      <c r="L14" s="26">
        <v>7720</v>
      </c>
      <c r="M14" s="27">
        <f>L14/L$42</f>
        <v>0.13215783617221605</v>
      </c>
      <c r="N14" s="3">
        <v>6742</v>
      </c>
      <c r="O14" s="4">
        <f>N14/N$42</f>
        <v>0.16387943607194944</v>
      </c>
      <c r="P14" s="26">
        <v>9169</v>
      </c>
      <c r="Q14" s="27">
        <f>P14/P$42</f>
        <v>0.14193937892814018</v>
      </c>
      <c r="R14" s="3">
        <v>10655</v>
      </c>
      <c r="S14" s="34">
        <f>R14/R$42</f>
        <v>0.2191665295376008</v>
      </c>
      <c r="T14" s="39">
        <f t="shared" si="0"/>
        <v>47418</v>
      </c>
      <c r="U14" s="31">
        <f>T14/T$42</f>
        <v>0.14644993714926355</v>
      </c>
    </row>
    <row r="15" spans="1:21" x14ac:dyDescent="0.25">
      <c r="A15" s="45">
        <v>12</v>
      </c>
      <c r="B15" s="45">
        <v>12</v>
      </c>
      <c r="C15" s="10" t="s">
        <v>8</v>
      </c>
      <c r="D15" s="5" t="s">
        <v>5</v>
      </c>
      <c r="E15" s="16">
        <v>2013</v>
      </c>
      <c r="F15" s="12">
        <v>2800</v>
      </c>
      <c r="G15" s="4">
        <f>F15/F$43</f>
        <v>7.5610282998487793E-2</v>
      </c>
      <c r="H15" s="26">
        <v>4305</v>
      </c>
      <c r="I15" s="27">
        <f>H15/H$43</f>
        <v>0.10188384531641975</v>
      </c>
      <c r="J15" s="3">
        <v>6063</v>
      </c>
      <c r="K15" s="4">
        <f>J15/J$43</f>
        <v>0.19108701818525639</v>
      </c>
      <c r="L15" s="26">
        <v>7730</v>
      </c>
      <c r="M15" s="27">
        <f>L15/L$43</f>
        <v>0.13232902507917488</v>
      </c>
      <c r="N15" s="3">
        <v>6810</v>
      </c>
      <c r="O15" s="4">
        <f>N15/N$43</f>
        <v>0.16553635236636768</v>
      </c>
      <c r="P15" s="26">
        <v>9186</v>
      </c>
      <c r="Q15" s="27">
        <f>P15/P$43</f>
        <v>0.14220254497043253</v>
      </c>
      <c r="R15" s="3">
        <v>10722</v>
      </c>
      <c r="S15" s="34">
        <f>R15/R$43</f>
        <v>0.22054467664966265</v>
      </c>
      <c r="T15" s="39">
        <f t="shared" si="0"/>
        <v>47616</v>
      </c>
      <c r="U15" s="31">
        <f>T15/T$43</f>
        <v>0.14706145782823682</v>
      </c>
    </row>
    <row r="16" spans="1:21" x14ac:dyDescent="0.25">
      <c r="A16" s="46">
        <v>13</v>
      </c>
      <c r="B16" s="46">
        <v>13</v>
      </c>
      <c r="C16" s="10" t="s">
        <v>8</v>
      </c>
      <c r="D16" s="5" t="s">
        <v>6</v>
      </c>
      <c r="E16" s="16">
        <v>2014</v>
      </c>
      <c r="F16" s="12">
        <v>2813</v>
      </c>
      <c r="G16" s="4">
        <f>F16/F$44</f>
        <v>7.596133074098077E-2</v>
      </c>
      <c r="H16" s="26">
        <v>4316</v>
      </c>
      <c r="I16" s="27">
        <f>H16/H$44</f>
        <v>0.10214659314131541</v>
      </c>
      <c r="J16" s="3">
        <v>6063</v>
      </c>
      <c r="K16" s="4">
        <f>J16/J$44</f>
        <v>0.19108701818525639</v>
      </c>
      <c r="L16" s="26">
        <v>7741</v>
      </c>
      <c r="M16" s="27">
        <f>L16/L$44</f>
        <v>0.13251733287682957</v>
      </c>
      <c r="N16" s="3">
        <v>6846</v>
      </c>
      <c r="O16" s="4">
        <f>N16/N$44</f>
        <v>0.16641143440530884</v>
      </c>
      <c r="P16" s="26">
        <v>9275</v>
      </c>
      <c r="Q16" s="27">
        <f>P16/P$44</f>
        <v>0.14358029660361002</v>
      </c>
      <c r="R16" s="3">
        <v>10804</v>
      </c>
      <c r="S16" s="34">
        <f>R16/R$44</f>
        <v>0.22223136415994735</v>
      </c>
      <c r="T16" s="39">
        <f t="shared" si="0"/>
        <v>47858</v>
      </c>
      <c r="U16" s="31">
        <f>T16/T$44</f>
        <v>0.14780932849880477</v>
      </c>
    </row>
    <row r="17" spans="1:21" ht="15.75" thickBot="1" x14ac:dyDescent="0.3">
      <c r="A17" s="46">
        <v>14</v>
      </c>
      <c r="B17" s="46">
        <v>14</v>
      </c>
      <c r="C17" s="11" t="s">
        <v>8</v>
      </c>
      <c r="D17" s="6" t="s">
        <v>7</v>
      </c>
      <c r="E17" s="17">
        <v>2015</v>
      </c>
      <c r="F17" s="13">
        <v>2813</v>
      </c>
      <c r="G17" s="8">
        <f>F17/F$45</f>
        <v>7.596133074098077E-2</v>
      </c>
      <c r="H17" s="28">
        <v>4289</v>
      </c>
      <c r="I17" s="29">
        <f>H17/H$45</f>
        <v>0.10150518294126</v>
      </c>
      <c r="J17" s="7">
        <v>6162</v>
      </c>
      <c r="K17" s="8">
        <f>J17/J$45</f>
        <v>0.19420107154112826</v>
      </c>
      <c r="L17" s="28">
        <v>7756</v>
      </c>
      <c r="M17" s="29">
        <f>L17/L$45</f>
        <v>0.13277638922176191</v>
      </c>
      <c r="N17" s="7">
        <v>6846</v>
      </c>
      <c r="O17" s="8">
        <f>N17/N$45</f>
        <v>0.16641143440530884</v>
      </c>
      <c r="P17" s="28">
        <v>9244</v>
      </c>
      <c r="Q17" s="29">
        <f>P17/P$45</f>
        <v>0.14310040558531223</v>
      </c>
      <c r="R17" s="7">
        <v>10804</v>
      </c>
      <c r="S17" s="35">
        <f>R17/R$45</f>
        <v>0.22223136415994735</v>
      </c>
      <c r="T17" s="40">
        <f t="shared" si="0"/>
        <v>47914</v>
      </c>
      <c r="U17" s="32">
        <f>T17/T$45</f>
        <v>0.14798182733497434</v>
      </c>
    </row>
    <row r="18" spans="1:21" x14ac:dyDescent="0.25">
      <c r="A18" s="46">
        <v>15</v>
      </c>
      <c r="B18" s="46">
        <v>15</v>
      </c>
      <c r="C18" s="18" t="s">
        <v>9</v>
      </c>
      <c r="D18" s="19" t="s">
        <v>1</v>
      </c>
      <c r="E18" s="20">
        <v>2009</v>
      </c>
      <c r="F18" s="21">
        <v>1540</v>
      </c>
      <c r="G18" s="22">
        <f>F18/F$39</f>
        <v>4.1585655649168288E-2</v>
      </c>
      <c r="H18" s="24">
        <v>881</v>
      </c>
      <c r="I18" s="25">
        <f>H18/H$39</f>
        <v>2.085059049061605E-2</v>
      </c>
      <c r="J18" s="23">
        <v>689</v>
      </c>
      <c r="K18" s="22">
        <f>J18/J$39</f>
        <v>2.1715150178070537E-2</v>
      </c>
      <c r="L18" s="24">
        <v>876</v>
      </c>
      <c r="M18" s="25">
        <f>L18/L$39</f>
        <v>1.4996148249593427E-2</v>
      </c>
      <c r="N18" s="23">
        <v>2336</v>
      </c>
      <c r="O18" s="22">
        <f>N18/N$39</f>
        <v>5.678172095284395E-2</v>
      </c>
      <c r="P18" s="24">
        <v>1283</v>
      </c>
      <c r="Q18" s="25">
        <f>P18/P$39</f>
        <v>1.9861296015356512E-2</v>
      </c>
      <c r="R18" s="23">
        <v>1428</v>
      </c>
      <c r="S18" s="33">
        <f>R18/R$39</f>
        <v>2.9404497158388929E-2</v>
      </c>
      <c r="T18" s="38">
        <f t="shared" si="0"/>
        <v>9033</v>
      </c>
      <c r="U18" s="30">
        <f>T18/T$39</f>
        <v>2.7902795839755846E-2</v>
      </c>
    </row>
    <row r="19" spans="1:21" x14ac:dyDescent="0.25">
      <c r="A19" s="46">
        <v>16</v>
      </c>
      <c r="B19" s="46">
        <v>16</v>
      </c>
      <c r="C19" s="10" t="s">
        <v>9</v>
      </c>
      <c r="D19" s="5" t="s">
        <v>2</v>
      </c>
      <c r="E19" s="16">
        <v>2010</v>
      </c>
      <c r="F19" s="12">
        <v>1540</v>
      </c>
      <c r="G19" s="4">
        <f>F19/F$40</f>
        <v>4.1585655649168288E-2</v>
      </c>
      <c r="H19" s="26">
        <v>881</v>
      </c>
      <c r="I19" s="27">
        <f>H19/H$40</f>
        <v>2.085059049061605E-2</v>
      </c>
      <c r="J19" s="3">
        <v>734</v>
      </c>
      <c r="K19" s="4">
        <f>J19/J$40</f>
        <v>2.3132682004412229E-2</v>
      </c>
      <c r="L19" s="26">
        <v>876</v>
      </c>
      <c r="M19" s="27">
        <f>L19/L$40</f>
        <v>1.4996148249593427E-2</v>
      </c>
      <c r="N19" s="3">
        <v>2354</v>
      </c>
      <c r="O19" s="4">
        <f>N19/N$40</f>
        <v>5.7219251336898397E-2</v>
      </c>
      <c r="P19" s="26">
        <v>1238</v>
      </c>
      <c r="Q19" s="27">
        <f>P19/P$40</f>
        <v>1.9164680021053284E-2</v>
      </c>
      <c r="R19" s="3">
        <v>1526</v>
      </c>
      <c r="S19" s="34">
        <f>R19/R$40</f>
        <v>3.1388843179200265E-2</v>
      </c>
      <c r="T19" s="39">
        <f t="shared" si="0"/>
        <v>9149</v>
      </c>
      <c r="U19" s="31">
        <f>T19/T$40</f>
        <v>2.8256491982309194E-2</v>
      </c>
    </row>
    <row r="20" spans="1:21" x14ac:dyDescent="0.25">
      <c r="A20" s="46">
        <v>17</v>
      </c>
      <c r="B20" s="46">
        <v>17</v>
      </c>
      <c r="C20" s="10" t="s">
        <v>9</v>
      </c>
      <c r="D20" s="5" t="s">
        <v>3</v>
      </c>
      <c r="E20" s="16">
        <v>2011</v>
      </c>
      <c r="F20" s="12">
        <v>1549</v>
      </c>
      <c r="G20" s="4">
        <f>F20/F$41</f>
        <v>4.182981826037644E-2</v>
      </c>
      <c r="H20" s="26">
        <v>935</v>
      </c>
      <c r="I20" s="27">
        <f>H20/H$41</f>
        <v>2.2128606252810452E-2</v>
      </c>
      <c r="J20" s="3">
        <v>729</v>
      </c>
      <c r="K20" s="4">
        <f>J20/J$41</f>
        <v>2.2975826530933847E-2</v>
      </c>
      <c r="L20" s="26">
        <v>876</v>
      </c>
      <c r="M20" s="27">
        <f>L20/L$41</f>
        <v>1.4996404971410963E-2</v>
      </c>
      <c r="N20" s="3">
        <v>2344</v>
      </c>
      <c r="O20" s="4">
        <f>N20/N$41</f>
        <v>5.697894890369002E-2</v>
      </c>
      <c r="P20" s="26">
        <v>1220</v>
      </c>
      <c r="Q20" s="27">
        <f>P20/P$41</f>
        <v>1.888603362333199E-2</v>
      </c>
      <c r="R20" s="3">
        <v>1526</v>
      </c>
      <c r="S20" s="34">
        <f>R20/R$41</f>
        <v>3.1389488840892731E-2</v>
      </c>
      <c r="T20" s="39">
        <f t="shared" si="0"/>
        <v>9179</v>
      </c>
      <c r="U20" s="31">
        <f>T20/T$41</f>
        <v>2.8349671688626156E-2</v>
      </c>
    </row>
    <row r="21" spans="1:21" x14ac:dyDescent="0.25">
      <c r="A21" s="46">
        <v>18</v>
      </c>
      <c r="B21" s="46">
        <v>18</v>
      </c>
      <c r="C21" s="10" t="s">
        <v>9</v>
      </c>
      <c r="D21" s="5" t="s">
        <v>4</v>
      </c>
      <c r="E21" s="16">
        <v>2012</v>
      </c>
      <c r="F21" s="12">
        <v>1543</v>
      </c>
      <c r="G21" s="4">
        <f>F21/F$42</f>
        <v>4.1666666666666664E-2</v>
      </c>
      <c r="H21" s="26">
        <v>928</v>
      </c>
      <c r="I21" s="27">
        <f>H21/H$42</f>
        <v>2.1962937542896362E-2</v>
      </c>
      <c r="J21" s="3">
        <v>729</v>
      </c>
      <c r="K21" s="4">
        <f>J21/J$42</f>
        <v>2.2975826530933847E-2</v>
      </c>
      <c r="L21" s="26">
        <v>881</v>
      </c>
      <c r="M21" s="27">
        <f>L21/L$42</f>
        <v>1.5081742703072842E-2</v>
      </c>
      <c r="N21" s="3">
        <v>2356</v>
      </c>
      <c r="O21" s="4">
        <f>N21/N$42</f>
        <v>5.7267865824015558E-2</v>
      </c>
      <c r="P21" s="26">
        <v>1215</v>
      </c>
      <c r="Q21" s="27">
        <f>P21/P$42</f>
        <v>1.8808631846187189E-2</v>
      </c>
      <c r="R21" s="3">
        <v>1526</v>
      </c>
      <c r="S21" s="34">
        <f>R21/R$42</f>
        <v>3.1388843179200265E-2</v>
      </c>
      <c r="T21" s="39">
        <f t="shared" si="0"/>
        <v>9178</v>
      </c>
      <c r="U21" s="31">
        <f>T21/T$42</f>
        <v>2.8346145412205089E-2</v>
      </c>
    </row>
    <row r="22" spans="1:21" x14ac:dyDescent="0.25">
      <c r="A22" s="46">
        <v>19</v>
      </c>
      <c r="B22" s="46">
        <v>19</v>
      </c>
      <c r="C22" s="10" t="s">
        <v>9</v>
      </c>
      <c r="D22" s="5" t="s">
        <v>5</v>
      </c>
      <c r="E22" s="16">
        <v>2013</v>
      </c>
      <c r="F22" s="12">
        <v>1543</v>
      </c>
      <c r="G22" s="4">
        <f>F22/F$43</f>
        <v>4.1666666666666664E-2</v>
      </c>
      <c r="H22" s="26">
        <v>902</v>
      </c>
      <c r="I22" s="27">
        <f>H22/H$43</f>
        <v>2.1347091399630803E-2</v>
      </c>
      <c r="J22" s="3">
        <v>774</v>
      </c>
      <c r="K22" s="4">
        <f>J22/J$43</f>
        <v>2.4394087427905071E-2</v>
      </c>
      <c r="L22" s="26">
        <v>891</v>
      </c>
      <c r="M22" s="27">
        <f>L22/L$43</f>
        <v>1.525293161003167E-2</v>
      </c>
      <c r="N22" s="3">
        <v>2329</v>
      </c>
      <c r="O22" s="4">
        <f>N22/N$43</f>
        <v>5.6612946352609446E-2</v>
      </c>
      <c r="P22" s="26">
        <v>1228</v>
      </c>
      <c r="Q22" s="27">
        <f>P22/P$43</f>
        <v>1.9009876466763678E-2</v>
      </c>
      <c r="R22" s="3">
        <v>1533</v>
      </c>
      <c r="S22" s="34">
        <f>R22/R$43</f>
        <v>3.1532828698370909E-2</v>
      </c>
      <c r="T22" s="39">
        <f t="shared" si="0"/>
        <v>9200</v>
      </c>
      <c r="U22" s="31">
        <f>T22/T$43</f>
        <v>2.8414092154313227E-2</v>
      </c>
    </row>
    <row r="23" spans="1:21" x14ac:dyDescent="0.25">
      <c r="A23" s="46">
        <v>20</v>
      </c>
      <c r="B23" s="46">
        <v>20</v>
      </c>
      <c r="C23" s="10" t="s">
        <v>9</v>
      </c>
      <c r="D23" s="5" t="s">
        <v>6</v>
      </c>
      <c r="E23" s="16">
        <v>2014</v>
      </c>
      <c r="F23" s="12">
        <v>1534</v>
      </c>
      <c r="G23" s="4">
        <f>F23/F$44</f>
        <v>4.1423633614171528E-2</v>
      </c>
      <c r="H23" s="26">
        <v>893</v>
      </c>
      <c r="I23" s="27">
        <f>H23/H$44</f>
        <v>2.1134593993325918E-2</v>
      </c>
      <c r="J23" s="3">
        <v>774</v>
      </c>
      <c r="K23" s="4">
        <f>J23/J$44</f>
        <v>2.4394087427905071E-2</v>
      </c>
      <c r="L23" s="26">
        <v>864</v>
      </c>
      <c r="M23" s="27">
        <f>L23/L$44</f>
        <v>1.4790721561242831E-2</v>
      </c>
      <c r="N23" s="3">
        <v>2317</v>
      </c>
      <c r="O23" s="4">
        <f>N23/N$44</f>
        <v>5.6321252339629063E-2</v>
      </c>
      <c r="P23" s="26">
        <v>1230</v>
      </c>
      <c r="Q23" s="27">
        <f>P23/P$44</f>
        <v>1.9040837177621599E-2</v>
      </c>
      <c r="R23" s="3">
        <v>1484</v>
      </c>
      <c r="S23" s="34">
        <f>R23/R$44</f>
        <v>3.0524930064176403E-2</v>
      </c>
      <c r="T23" s="39">
        <f t="shared" si="0"/>
        <v>9096</v>
      </c>
      <c r="U23" s="31">
        <f>T23/T$44</f>
        <v>2.809297613826587E-2</v>
      </c>
    </row>
    <row r="24" spans="1:21" ht="15.75" thickBot="1" x14ac:dyDescent="0.3">
      <c r="A24" s="46">
        <v>21</v>
      </c>
      <c r="B24" s="46">
        <v>21</v>
      </c>
      <c r="C24" s="11" t="s">
        <v>9</v>
      </c>
      <c r="D24" s="6" t="s">
        <v>7</v>
      </c>
      <c r="E24" s="17">
        <v>2015</v>
      </c>
      <c r="F24" s="13">
        <v>1531</v>
      </c>
      <c r="G24" s="8">
        <f>F24/F$45</f>
        <v>4.1342622596673151E-2</v>
      </c>
      <c r="H24" s="28">
        <v>902</v>
      </c>
      <c r="I24" s="29">
        <f>H24/H$45</f>
        <v>2.1347091399630803E-2</v>
      </c>
      <c r="J24" s="7">
        <v>756</v>
      </c>
      <c r="K24" s="8">
        <f>J24/J$45</f>
        <v>2.3826032146233848E-2</v>
      </c>
      <c r="L24" s="28">
        <v>843</v>
      </c>
      <c r="M24" s="29">
        <f>L24/L$45</f>
        <v>1.4431471907419455E-2</v>
      </c>
      <c r="N24" s="7">
        <v>2307</v>
      </c>
      <c r="O24" s="8">
        <f>N24/N$45</f>
        <v>5.6078173995478743E-2</v>
      </c>
      <c r="P24" s="28">
        <v>1235</v>
      </c>
      <c r="Q24" s="29">
        <f>P24/P$45</f>
        <v>1.9118238954766401E-2</v>
      </c>
      <c r="R24" s="7">
        <v>1484</v>
      </c>
      <c r="S24" s="35">
        <f>R24/R$45</f>
        <v>3.0524930064176403E-2</v>
      </c>
      <c r="T24" s="40">
        <f t="shared" si="0"/>
        <v>9058</v>
      </c>
      <c r="U24" s="32">
        <f>T24/T$45</f>
        <v>2.7975526818887958E-2</v>
      </c>
    </row>
    <row r="25" spans="1:21" x14ac:dyDescent="0.25">
      <c r="A25" s="46">
        <v>22</v>
      </c>
      <c r="B25" s="46">
        <v>22</v>
      </c>
      <c r="C25" s="18" t="s">
        <v>46</v>
      </c>
      <c r="D25" s="19" t="s">
        <v>1</v>
      </c>
      <c r="E25" s="20">
        <v>2009</v>
      </c>
      <c r="F25" s="21">
        <v>1290</v>
      </c>
      <c r="G25" s="22">
        <f>F25/F$39</f>
        <v>3.4834737524303307E-2</v>
      </c>
      <c r="H25" s="24">
        <v>1777</v>
      </c>
      <c r="I25" s="25">
        <f>H25/H$39</f>
        <v>4.2056185359619434E-2</v>
      </c>
      <c r="J25" s="23">
        <v>1023</v>
      </c>
      <c r="K25" s="22">
        <f>J25/J$39</f>
        <v>3.2241797724479181E-2</v>
      </c>
      <c r="L25" s="24">
        <v>1301</v>
      </c>
      <c r="M25" s="25">
        <f>L25/L$39</f>
        <v>2.2271676795343663E-2</v>
      </c>
      <c r="N25" s="23">
        <v>3740</v>
      </c>
      <c r="O25" s="22">
        <f>N25/N$39</f>
        <v>9.0909090909090912E-2</v>
      </c>
      <c r="P25" s="24">
        <v>1796</v>
      </c>
      <c r="Q25" s="25">
        <f>P25/P$39</f>
        <v>2.7802718350413324E-2</v>
      </c>
      <c r="R25" s="23">
        <v>2507</v>
      </c>
      <c r="S25" s="33">
        <f>R25/R$39</f>
        <v>5.1622601103698214E-2</v>
      </c>
      <c r="T25" s="38">
        <f t="shared" si="0"/>
        <v>13434</v>
      </c>
      <c r="U25" s="30">
        <f>T25/T$39</f>
        <v>4.1497416064572128E-2</v>
      </c>
    </row>
    <row r="26" spans="1:21" x14ac:dyDescent="0.25">
      <c r="A26" s="46">
        <v>23</v>
      </c>
      <c r="B26" s="46">
        <v>23</v>
      </c>
      <c r="C26" s="10" t="s">
        <v>46</v>
      </c>
      <c r="D26" s="5" t="s">
        <v>2</v>
      </c>
      <c r="E26" s="16">
        <v>2010</v>
      </c>
      <c r="F26" s="12">
        <v>1308</v>
      </c>
      <c r="G26" s="4">
        <f>F26/F$40</f>
        <v>3.5320803629293587E-2</v>
      </c>
      <c r="H26" s="26">
        <v>1709</v>
      </c>
      <c r="I26" s="27">
        <f>H26/H$40</f>
        <v>4.0446832177596856E-2</v>
      </c>
      <c r="J26" s="3">
        <v>1041</v>
      </c>
      <c r="K26" s="4">
        <f>J26/J$40</f>
        <v>3.2808068074377562E-2</v>
      </c>
      <c r="L26" s="26">
        <v>1289</v>
      </c>
      <c r="M26" s="27">
        <f>L26/L$40</f>
        <v>2.2066250106993066E-2</v>
      </c>
      <c r="N26" s="3">
        <v>3774</v>
      </c>
      <c r="O26" s="4">
        <f>N26/N$40</f>
        <v>9.173553719008265E-2</v>
      </c>
      <c r="P26" s="26">
        <v>1826</v>
      </c>
      <c r="Q26" s="27">
        <f>P26/P$40</f>
        <v>2.8267129013282145E-2</v>
      </c>
      <c r="R26" s="3">
        <v>2544</v>
      </c>
      <c r="S26" s="34">
        <f>R26/R$40</f>
        <v>5.2328451538588117E-2</v>
      </c>
      <c r="T26" s="39">
        <f t="shared" si="0"/>
        <v>13491</v>
      </c>
      <c r="U26" s="31">
        <f>T26/T$40</f>
        <v>4.1666666666666664E-2</v>
      </c>
    </row>
    <row r="27" spans="1:21" x14ac:dyDescent="0.25">
      <c r="A27" s="46">
        <v>24</v>
      </c>
      <c r="B27" s="46">
        <v>24</v>
      </c>
      <c r="C27" s="10" t="s">
        <v>46</v>
      </c>
      <c r="D27" s="5" t="s">
        <v>3</v>
      </c>
      <c r="E27" s="16">
        <v>2011</v>
      </c>
      <c r="F27" s="12">
        <v>1323</v>
      </c>
      <c r="G27" s="4">
        <f>F27/F$41</f>
        <v>3.5726823472225971E-2</v>
      </c>
      <c r="H27" s="26">
        <v>1682</v>
      </c>
      <c r="I27" s="27">
        <f>H27/H$41</f>
        <v>3.9807824296499657E-2</v>
      </c>
      <c r="J27" s="3">
        <v>1038</v>
      </c>
      <c r="K27" s="4">
        <f>J27/J$41</f>
        <v>3.2714551356802922E-2</v>
      </c>
      <c r="L27" s="26">
        <v>1325</v>
      </c>
      <c r="M27" s="27">
        <f>L27/L$41</f>
        <v>2.2682918478446949E-2</v>
      </c>
      <c r="N27" s="3">
        <v>3720</v>
      </c>
      <c r="O27" s="4">
        <f>N27/N$41</f>
        <v>9.0427342116777679E-2</v>
      </c>
      <c r="P27" s="26">
        <v>1859</v>
      </c>
      <c r="Q27" s="27">
        <f>P27/P$41</f>
        <v>2.8777980742437845E-2</v>
      </c>
      <c r="R27" s="3">
        <v>2544</v>
      </c>
      <c r="S27" s="34">
        <f>R27/R$41</f>
        <v>5.2329527923480404E-2</v>
      </c>
      <c r="T27" s="39">
        <f t="shared" si="0"/>
        <v>13491</v>
      </c>
      <c r="U27" s="31">
        <f>T27/T$41</f>
        <v>4.1667438800659713E-2</v>
      </c>
    </row>
    <row r="28" spans="1:21" x14ac:dyDescent="0.25">
      <c r="A28" s="46">
        <v>25</v>
      </c>
      <c r="B28" s="46">
        <v>25</v>
      </c>
      <c r="C28" s="10" t="s">
        <v>46</v>
      </c>
      <c r="D28" s="5" t="s">
        <v>4</v>
      </c>
      <c r="E28" s="16">
        <v>2012</v>
      </c>
      <c r="F28" s="12">
        <v>1278</v>
      </c>
      <c r="G28" s="4">
        <f>F28/F$42</f>
        <v>3.4510693454309786E-2</v>
      </c>
      <c r="H28" s="26">
        <v>1706</v>
      </c>
      <c r="I28" s="27">
        <f>H28/H$42</f>
        <v>4.0375831301919393E-2</v>
      </c>
      <c r="J28" s="3">
        <v>1038</v>
      </c>
      <c r="K28" s="4">
        <f>J28/J$42</f>
        <v>3.2714551356802922E-2</v>
      </c>
      <c r="L28" s="26">
        <v>1327</v>
      </c>
      <c r="M28" s="27">
        <f>L28/L$42</f>
        <v>2.2716767953436617E-2</v>
      </c>
      <c r="N28" s="3">
        <v>3741</v>
      </c>
      <c r="O28" s="4">
        <f>N28/N$42</f>
        <v>9.0933398152649489E-2</v>
      </c>
      <c r="P28" s="26">
        <v>1881</v>
      </c>
      <c r="Q28" s="27">
        <f>P28/P$42</f>
        <v>2.9118548561874982E-2</v>
      </c>
      <c r="R28" s="3">
        <v>2667</v>
      </c>
      <c r="S28" s="34">
        <f>R28/R$42</f>
        <v>5.4858482804015139E-2</v>
      </c>
      <c r="T28" s="39">
        <f t="shared" si="0"/>
        <v>13638</v>
      </c>
      <c r="U28" s="31">
        <f>T28/T$42</f>
        <v>4.212080313049172E-2</v>
      </c>
    </row>
    <row r="29" spans="1:21" x14ac:dyDescent="0.25">
      <c r="A29" s="46">
        <v>26</v>
      </c>
      <c r="B29" s="46">
        <v>26</v>
      </c>
      <c r="C29" s="10" t="s">
        <v>46</v>
      </c>
      <c r="D29" s="5" t="s">
        <v>5</v>
      </c>
      <c r="E29" s="16">
        <v>2013</v>
      </c>
      <c r="F29" s="12">
        <v>1299</v>
      </c>
      <c r="G29" s="4">
        <f>F29/F$43</f>
        <v>3.5077770576798444E-2</v>
      </c>
      <c r="H29" s="26">
        <v>1733</v>
      </c>
      <c r="I29" s="27">
        <f>H29/H$43</f>
        <v>4.1013868509490223E-2</v>
      </c>
      <c r="J29" s="3">
        <v>1056</v>
      </c>
      <c r="K29" s="4">
        <f>J29/J$43</f>
        <v>3.3281855715591412E-2</v>
      </c>
      <c r="L29" s="26">
        <v>1318</v>
      </c>
      <c r="M29" s="27">
        <f>L29/L$43</f>
        <v>2.2562697937173672E-2</v>
      </c>
      <c r="N29" s="3">
        <v>3756</v>
      </c>
      <c r="O29" s="4">
        <f>N29/N$43</f>
        <v>9.1300226062860063E-2</v>
      </c>
      <c r="P29" s="26">
        <v>1916</v>
      </c>
      <c r="Q29" s="27">
        <f>P29/P$43</f>
        <v>2.9660361001888604E-2</v>
      </c>
      <c r="R29" s="3">
        <v>2454</v>
      </c>
      <c r="S29" s="34">
        <f>R29/R$43</f>
        <v>5.0477209149251273E-2</v>
      </c>
      <c r="T29" s="39">
        <f t="shared" si="0"/>
        <v>13532</v>
      </c>
      <c r="U29" s="31">
        <f>T29/T$43</f>
        <v>4.1793423373061585E-2</v>
      </c>
    </row>
    <row r="30" spans="1:21" x14ac:dyDescent="0.25">
      <c r="A30" s="46">
        <v>27</v>
      </c>
      <c r="B30" s="46">
        <v>27</v>
      </c>
      <c r="C30" s="10" t="s">
        <v>46</v>
      </c>
      <c r="D30" s="5" t="s">
        <v>6</v>
      </c>
      <c r="E30" s="16">
        <v>2014</v>
      </c>
      <c r="F30" s="12">
        <v>1319</v>
      </c>
      <c r="G30" s="4">
        <f>F30/F$44</f>
        <v>3.5617844026787644E-2</v>
      </c>
      <c r="H30" s="26">
        <v>1724</v>
      </c>
      <c r="I30" s="27">
        <f>H30/H$44</f>
        <v>4.080183655598419E-2</v>
      </c>
      <c r="J30" s="3">
        <v>1056</v>
      </c>
      <c r="K30" s="4">
        <f>J30/J$44</f>
        <v>3.3281855715591412E-2</v>
      </c>
      <c r="L30" s="26">
        <v>1345</v>
      </c>
      <c r="M30" s="27">
        <f>L30/L$44</f>
        <v>2.302490798596251E-2</v>
      </c>
      <c r="N30" s="3">
        <v>3717</v>
      </c>
      <c r="O30" s="4">
        <f>N30/N$44</f>
        <v>9.0352220520673807E-2</v>
      </c>
      <c r="P30" s="26">
        <v>1936</v>
      </c>
      <c r="Q30" s="27">
        <f>P30/P$44</f>
        <v>2.9969968110467815E-2</v>
      </c>
      <c r="R30" s="3">
        <v>2503</v>
      </c>
      <c r="S30" s="34">
        <f>R30/R$44</f>
        <v>5.1485107783445776E-2</v>
      </c>
      <c r="T30" s="39">
        <f t="shared" si="0"/>
        <v>13600</v>
      </c>
      <c r="U30" s="31">
        <f>T30/T$44</f>
        <v>4.2003570303475797E-2</v>
      </c>
    </row>
    <row r="31" spans="1:21" ht="15.75" thickBot="1" x14ac:dyDescent="0.3">
      <c r="A31" s="46">
        <v>28</v>
      </c>
      <c r="B31" s="46">
        <v>28</v>
      </c>
      <c r="C31" s="11" t="s">
        <v>46</v>
      </c>
      <c r="D31" s="6" t="s">
        <v>7</v>
      </c>
      <c r="E31" s="17">
        <v>2015</v>
      </c>
      <c r="F31" s="13">
        <v>1348</v>
      </c>
      <c r="G31" s="8">
        <f>F31/F$45</f>
        <v>3.6400950529271982E-2</v>
      </c>
      <c r="H31" s="28">
        <v>1751</v>
      </c>
      <c r="I31" s="29">
        <f>H31/H$45</f>
        <v>4.1439863681544946E-2</v>
      </c>
      <c r="J31" s="7">
        <v>1056</v>
      </c>
      <c r="K31" s="8">
        <f>J31/J$45</f>
        <v>3.3280806807437759E-2</v>
      </c>
      <c r="L31" s="28">
        <v>1417</v>
      </c>
      <c r="M31" s="29">
        <f>L31/L$45</f>
        <v>2.4257883384120243E-2</v>
      </c>
      <c r="N31" s="7">
        <v>3719</v>
      </c>
      <c r="O31" s="8">
        <f>N31/N$45</f>
        <v>9.0400836189503883E-2</v>
      </c>
      <c r="P31" s="28">
        <v>1928</v>
      </c>
      <c r="Q31" s="29">
        <f>P31/P$45</f>
        <v>2.984612526703613E-2</v>
      </c>
      <c r="R31" s="7">
        <v>2257</v>
      </c>
      <c r="S31" s="35">
        <f>R31/R$45</f>
        <v>4.6425045252591737E-2</v>
      </c>
      <c r="T31" s="40">
        <f t="shared" si="0"/>
        <v>13476</v>
      </c>
      <c r="U31" s="32">
        <f>T31/T$45</f>
        <v>4.1620468029513594E-2</v>
      </c>
    </row>
    <row r="32" spans="1:21" x14ac:dyDescent="0.25">
      <c r="A32" s="46">
        <v>29</v>
      </c>
      <c r="B32" s="46">
        <v>29</v>
      </c>
      <c r="C32" s="18" t="s">
        <v>47</v>
      </c>
      <c r="D32" s="19" t="s">
        <v>1</v>
      </c>
      <c r="E32" s="20">
        <v>2009</v>
      </c>
      <c r="F32" s="21">
        <v>11758</v>
      </c>
      <c r="G32" s="22">
        <f>F32/F$39</f>
        <v>0.3175091812486498</v>
      </c>
      <c r="H32" s="24">
        <v>20297</v>
      </c>
      <c r="I32" s="25">
        <f>H32/H$39</f>
        <v>0.48036825787518045</v>
      </c>
      <c r="J32" s="23">
        <v>12203</v>
      </c>
      <c r="K32" s="22">
        <f>J32/J$39</f>
        <v>0.38460083834977465</v>
      </c>
      <c r="L32" s="24">
        <v>38462</v>
      </c>
      <c r="M32" s="25">
        <f>L32/L$39</f>
        <v>0.65842677394504834</v>
      </c>
      <c r="N32" s="23">
        <v>17999</v>
      </c>
      <c r="O32" s="22">
        <f>N32/N$39</f>
        <v>0.43750607681088965</v>
      </c>
      <c r="P32" s="24">
        <v>41201</v>
      </c>
      <c r="Q32" s="25">
        <f>P32/P$39</f>
        <v>0.6378061240286077</v>
      </c>
      <c r="R32" s="23">
        <v>31080</v>
      </c>
      <c r="S32" s="33">
        <f>R32/R$39</f>
        <v>0.63998023227081791</v>
      </c>
      <c r="T32" s="38">
        <f>SUM(F32,H32,J32,L32,N32,P32,R32)</f>
        <v>173000</v>
      </c>
      <c r="U32" s="30">
        <f>T32/T$39</f>
        <v>0.53439429649925396</v>
      </c>
    </row>
    <row r="33" spans="1:21" x14ac:dyDescent="0.25">
      <c r="A33" s="46">
        <v>30</v>
      </c>
      <c r="B33" s="46">
        <v>30</v>
      </c>
      <c r="C33" s="10" t="s">
        <v>47</v>
      </c>
      <c r="D33" s="5" t="s">
        <v>2</v>
      </c>
      <c r="E33" s="16">
        <v>2010</v>
      </c>
      <c r="F33" s="12">
        <v>11732</v>
      </c>
      <c r="G33" s="4">
        <f>F33/F$40</f>
        <v>0.31680708576366384</v>
      </c>
      <c r="H33" s="26">
        <v>20173</v>
      </c>
      <c r="I33" s="27">
        <f>H33/H$40</f>
        <v>0.47743355501384516</v>
      </c>
      <c r="J33" s="3">
        <v>12029</v>
      </c>
      <c r="K33" s="4">
        <f>J33/J$40</f>
        <v>0.37910494799873934</v>
      </c>
      <c r="L33" s="26">
        <v>38306</v>
      </c>
      <c r="M33" s="27">
        <f>L33/L$40</f>
        <v>0.65575622699649061</v>
      </c>
      <c r="N33" s="3">
        <v>17628</v>
      </c>
      <c r="O33" s="4">
        <f>N33/N$40</f>
        <v>0.42848808945065631</v>
      </c>
      <c r="P33" s="26">
        <v>41116</v>
      </c>
      <c r="Q33" s="27">
        <f>P33/P$40</f>
        <v>0.63649029381714606</v>
      </c>
      <c r="R33" s="3">
        <v>30773</v>
      </c>
      <c r="S33" s="34">
        <f>R33/R$40</f>
        <v>0.63298091163402992</v>
      </c>
      <c r="T33" s="39">
        <f t="shared" si="0"/>
        <v>171757</v>
      </c>
      <c r="U33" s="31">
        <f>T33/T$40</f>
        <v>0.53046784275937042</v>
      </c>
    </row>
    <row r="34" spans="1:21" x14ac:dyDescent="0.25">
      <c r="A34" s="46">
        <v>31</v>
      </c>
      <c r="B34" s="46">
        <v>31</v>
      </c>
      <c r="C34" s="10" t="s">
        <v>47</v>
      </c>
      <c r="D34" s="5" t="s">
        <v>3</v>
      </c>
      <c r="E34" s="16">
        <v>2011</v>
      </c>
      <c r="F34" s="12">
        <v>11749</v>
      </c>
      <c r="G34" s="4">
        <f>F34/F$41</f>
        <v>0.31727471577867195</v>
      </c>
      <c r="H34" s="26">
        <v>20031</v>
      </c>
      <c r="I34" s="27">
        <f>H34/H$41</f>
        <v>0.47407284689844509</v>
      </c>
      <c r="J34" s="3">
        <v>11948</v>
      </c>
      <c r="K34" s="4">
        <f>J34/J$41</f>
        <v>0.37656402660027105</v>
      </c>
      <c r="L34" s="26">
        <v>38037</v>
      </c>
      <c r="M34" s="27">
        <f>L34/L$41</f>
        <v>0.65116239257712194</v>
      </c>
      <c r="N34" s="3">
        <v>17422</v>
      </c>
      <c r="O34" s="4">
        <f>N34/N$41</f>
        <v>0.42350138558024208</v>
      </c>
      <c r="P34" s="26">
        <v>41002</v>
      </c>
      <c r="Q34" s="27">
        <f>P34/P$41</f>
        <v>0.63472553329824455</v>
      </c>
      <c r="R34" s="3">
        <v>30581</v>
      </c>
      <c r="S34" s="34">
        <f>R34/R$41</f>
        <v>0.62904453358017076</v>
      </c>
      <c r="T34" s="39">
        <f t="shared" si="0"/>
        <v>170770</v>
      </c>
      <c r="U34" s="31">
        <f>T34/T$41</f>
        <v>0.52742928796891697</v>
      </c>
    </row>
    <row r="35" spans="1:21" x14ac:dyDescent="0.25">
      <c r="A35" s="46">
        <v>32</v>
      </c>
      <c r="B35" s="46">
        <v>32</v>
      </c>
      <c r="C35" s="10" t="s">
        <v>47</v>
      </c>
      <c r="D35" s="5" t="s">
        <v>4</v>
      </c>
      <c r="E35" s="16">
        <v>2012</v>
      </c>
      <c r="F35" s="12">
        <v>11778</v>
      </c>
      <c r="G35" s="4">
        <f>F35/F$42</f>
        <v>0.31804925469863904</v>
      </c>
      <c r="H35" s="26">
        <v>20000</v>
      </c>
      <c r="I35" s="27">
        <f>H35/H$42</f>
        <v>0.47333917118311125</v>
      </c>
      <c r="J35" s="3">
        <v>11933</v>
      </c>
      <c r="K35" s="4">
        <f>J35/J$42</f>
        <v>0.37609127296794731</v>
      </c>
      <c r="L35" s="26">
        <v>37942</v>
      </c>
      <c r="M35" s="27">
        <f>L35/L$42</f>
        <v>0.64952495078318928</v>
      </c>
      <c r="N35" s="3">
        <v>17420</v>
      </c>
      <c r="O35" s="4">
        <f>N35/N$42</f>
        <v>0.42343218279047157</v>
      </c>
      <c r="P35" s="26">
        <v>40923</v>
      </c>
      <c r="Q35" s="27">
        <f>P35/P$42</f>
        <v>0.63350258521935665</v>
      </c>
      <c r="R35" s="3">
        <v>30216</v>
      </c>
      <c r="S35" s="34">
        <f>R35/R$42</f>
        <v>0.62152377818002302</v>
      </c>
      <c r="T35" s="39">
        <f t="shared" si="0"/>
        <v>170212</v>
      </c>
      <c r="U35" s="31">
        <f>T35/T$42</f>
        <v>0.52569776671412649</v>
      </c>
    </row>
    <row r="36" spans="1:21" x14ac:dyDescent="0.25">
      <c r="A36" s="46">
        <v>33</v>
      </c>
      <c r="B36" s="46">
        <v>33</v>
      </c>
      <c r="C36" s="10" t="s">
        <v>47</v>
      </c>
      <c r="D36" s="5" t="s">
        <v>5</v>
      </c>
      <c r="E36" s="16">
        <v>2013</v>
      </c>
      <c r="F36" s="12">
        <v>11848</v>
      </c>
      <c r="G36" s="4">
        <f>F36/F$43</f>
        <v>0.31993951177360119</v>
      </c>
      <c r="H36" s="26">
        <v>20031</v>
      </c>
      <c r="I36" s="27">
        <f>H36/H$43</f>
        <v>0.47406162730155726</v>
      </c>
      <c r="J36" s="3">
        <v>11905</v>
      </c>
      <c r="K36" s="4">
        <f>J36/J$43</f>
        <v>0.37520879952094299</v>
      </c>
      <c r="L36" s="26">
        <v>37922</v>
      </c>
      <c r="M36" s="27">
        <f>L36/L$43</f>
        <v>0.64918257296927162</v>
      </c>
      <c r="N36" s="3">
        <v>17361</v>
      </c>
      <c r="O36" s="4">
        <f>N36/N$43</f>
        <v>0.42200831327936994</v>
      </c>
      <c r="P36" s="26">
        <v>40974</v>
      </c>
      <c r="Q36" s="27">
        <f>P36/P$43</f>
        <v>0.63429208334623366</v>
      </c>
      <c r="R36" s="3">
        <v>30355</v>
      </c>
      <c r="S36" s="34">
        <f>R36/R$43</f>
        <v>0.62438291920355438</v>
      </c>
      <c r="T36" s="39">
        <f t="shared" si="0"/>
        <v>170396</v>
      </c>
      <c r="U36" s="31">
        <f>T36/T$43</f>
        <v>0.52626604855721271</v>
      </c>
    </row>
    <row r="37" spans="1:21" x14ac:dyDescent="0.25">
      <c r="A37" s="46">
        <v>34</v>
      </c>
      <c r="B37" s="46">
        <v>34</v>
      </c>
      <c r="C37" s="10" t="s">
        <v>47</v>
      </c>
      <c r="D37" s="5" t="s">
        <v>6</v>
      </c>
      <c r="E37" s="16">
        <v>2014</v>
      </c>
      <c r="F37" s="12">
        <v>11744</v>
      </c>
      <c r="G37" s="4">
        <f>F37/F$44</f>
        <v>0.31713112983365738</v>
      </c>
      <c r="H37" s="26">
        <v>20063</v>
      </c>
      <c r="I37" s="27">
        <f>H37/H$44</f>
        <v>0.47483018957233808</v>
      </c>
      <c r="J37" s="3">
        <v>11905</v>
      </c>
      <c r="K37" s="4">
        <f>J37/J$44</f>
        <v>0.37520879952094299</v>
      </c>
      <c r="L37" s="26">
        <v>37884</v>
      </c>
      <c r="M37" s="27">
        <f>L37/L$44</f>
        <v>0.64853205512282808</v>
      </c>
      <c r="N37" s="3">
        <v>17365</v>
      </c>
      <c r="O37" s="4">
        <f>N37/N$44</f>
        <v>0.42210554461703009</v>
      </c>
      <c r="P37" s="26">
        <v>40833</v>
      </c>
      <c r="Q37" s="27">
        <f>P37/P$44</f>
        <v>0.63210935323075013</v>
      </c>
      <c r="R37" s="3">
        <v>30273</v>
      </c>
      <c r="S37" s="34">
        <f>R37/R$44</f>
        <v>0.62269623169326971</v>
      </c>
      <c r="T37" s="39">
        <f t="shared" si="0"/>
        <v>170067</v>
      </c>
      <c r="U37" s="31">
        <f>T37/T$44</f>
        <v>0.52525155814714841</v>
      </c>
    </row>
    <row r="38" spans="1:21" ht="15.75" thickBot="1" x14ac:dyDescent="0.3">
      <c r="A38" s="46">
        <v>35</v>
      </c>
      <c r="B38" s="46">
        <v>35</v>
      </c>
      <c r="C38" s="11" t="s">
        <v>47</v>
      </c>
      <c r="D38" s="6" t="s">
        <v>7</v>
      </c>
      <c r="E38" s="17">
        <v>2015</v>
      </c>
      <c r="F38" s="13">
        <v>11724</v>
      </c>
      <c r="G38" s="8">
        <f>F38/F$45</f>
        <v>0.31659105638366819</v>
      </c>
      <c r="H38" s="28">
        <v>20098</v>
      </c>
      <c r="I38" s="29">
        <f>H38/H$45</f>
        <v>0.4756472759975387</v>
      </c>
      <c r="J38" s="7">
        <v>11840</v>
      </c>
      <c r="K38" s="8">
        <f>J38/J$45</f>
        <v>0.37314843996218089</v>
      </c>
      <c r="L38" s="28">
        <v>37815</v>
      </c>
      <c r="M38" s="29">
        <f>L38/L$45</f>
        <v>0.64736193378299722</v>
      </c>
      <c r="N38" s="7">
        <v>17387</v>
      </c>
      <c r="O38" s="8">
        <f>N38/N$45</f>
        <v>0.42264031697416077</v>
      </c>
      <c r="P38" s="28">
        <v>40866</v>
      </c>
      <c r="Q38" s="29">
        <f>P38/P$45</f>
        <v>0.6326202049599059</v>
      </c>
      <c r="R38" s="7">
        <v>30520</v>
      </c>
      <c r="S38" s="35">
        <f>R38/R$45</f>
        <v>0.62777686358400531</v>
      </c>
      <c r="T38" s="40">
        <f t="shared" si="0"/>
        <v>170250</v>
      </c>
      <c r="U38" s="32">
        <f>T38/T$45</f>
        <v>0.52581512926867691</v>
      </c>
    </row>
    <row r="39" spans="1:21" x14ac:dyDescent="0.25">
      <c r="A39" s="46">
        <v>36</v>
      </c>
      <c r="B39" s="46">
        <v>36</v>
      </c>
      <c r="C39" s="18" t="s">
        <v>44</v>
      </c>
      <c r="D39" s="19" t="s">
        <v>1</v>
      </c>
      <c r="E39" s="20">
        <v>2009</v>
      </c>
      <c r="F39" s="21">
        <f>SUM(F4,F11,F18,F25,F32)</f>
        <v>37032</v>
      </c>
      <c r="G39" s="22">
        <f>SUM(G4,G11,G18,G25,G32)</f>
        <v>1</v>
      </c>
      <c r="H39" s="24">
        <f t="shared" ref="H39:U39" si="1">SUM(H4,H11,H18,H25,H32)</f>
        <v>42253</v>
      </c>
      <c r="I39" s="25">
        <f>SUM(I4,I11,I18,I25,I32)</f>
        <v>1</v>
      </c>
      <c r="J39" s="23">
        <f t="shared" si="1"/>
        <v>31729</v>
      </c>
      <c r="K39" s="22">
        <f t="shared" si="1"/>
        <v>1</v>
      </c>
      <c r="L39" s="24">
        <f t="shared" si="1"/>
        <v>58415</v>
      </c>
      <c r="M39" s="25">
        <f t="shared" si="1"/>
        <v>1</v>
      </c>
      <c r="N39" s="23">
        <f t="shared" si="1"/>
        <v>41140</v>
      </c>
      <c r="O39" s="22">
        <f t="shared" si="1"/>
        <v>1</v>
      </c>
      <c r="P39" s="24">
        <f t="shared" si="1"/>
        <v>64598</v>
      </c>
      <c r="Q39" s="25">
        <f t="shared" si="1"/>
        <v>1</v>
      </c>
      <c r="R39" s="23">
        <f>SUM(R4,R11,R18,R25,R32)</f>
        <v>48564</v>
      </c>
      <c r="S39" s="33">
        <f t="shared" si="1"/>
        <v>1</v>
      </c>
      <c r="T39" s="38">
        <f>SUM(T4,T11,T18,T25,T32)</f>
        <v>323731</v>
      </c>
      <c r="U39" s="30">
        <f>SUM(U4,U11,U18,U25,U32)</f>
        <v>1</v>
      </c>
    </row>
    <row r="40" spans="1:21" x14ac:dyDescent="0.25">
      <c r="A40" s="46">
        <v>37</v>
      </c>
      <c r="B40" s="46">
        <v>37</v>
      </c>
      <c r="C40" s="10" t="s">
        <v>44</v>
      </c>
      <c r="D40" s="5" t="s">
        <v>2</v>
      </c>
      <c r="E40" s="16">
        <v>2010</v>
      </c>
      <c r="F40" s="12">
        <f>SUM(F5,F12,F19,F26,F33)</f>
        <v>37032</v>
      </c>
      <c r="G40" s="4">
        <f t="shared" ref="G40:U40" si="2">SUM(G5,G12,G19,G26,G33)</f>
        <v>1</v>
      </c>
      <c r="H40" s="26">
        <f t="shared" si="2"/>
        <v>42253</v>
      </c>
      <c r="I40" s="27">
        <f t="shared" si="2"/>
        <v>1</v>
      </c>
      <c r="J40" s="3">
        <f t="shared" si="2"/>
        <v>31730</v>
      </c>
      <c r="K40" s="4">
        <f t="shared" si="2"/>
        <v>1</v>
      </c>
      <c r="L40" s="26">
        <f t="shared" si="2"/>
        <v>58415</v>
      </c>
      <c r="M40" s="27">
        <f t="shared" si="2"/>
        <v>1</v>
      </c>
      <c r="N40" s="3">
        <f t="shared" si="2"/>
        <v>41140</v>
      </c>
      <c r="O40" s="4">
        <f t="shared" si="2"/>
        <v>1</v>
      </c>
      <c r="P40" s="26">
        <f t="shared" si="2"/>
        <v>64598</v>
      </c>
      <c r="Q40" s="27">
        <f t="shared" si="2"/>
        <v>1</v>
      </c>
      <c r="R40" s="3">
        <f>SUM(R5,R12,R19,R26,R33)</f>
        <v>48616</v>
      </c>
      <c r="S40" s="34">
        <f t="shared" si="2"/>
        <v>1</v>
      </c>
      <c r="T40" s="39">
        <f>SUM(T5,T12,T19,T26,T33)</f>
        <v>323784</v>
      </c>
      <c r="U40" s="31">
        <f t="shared" si="2"/>
        <v>1</v>
      </c>
    </row>
    <row r="41" spans="1:21" x14ac:dyDescent="0.25">
      <c r="A41" s="46">
        <v>38</v>
      </c>
      <c r="B41" s="46">
        <v>38</v>
      </c>
      <c r="C41" s="10" t="s">
        <v>44</v>
      </c>
      <c r="D41" s="5" t="s">
        <v>3</v>
      </c>
      <c r="E41" s="16">
        <v>2011</v>
      </c>
      <c r="F41" s="12">
        <f t="shared" ref="F41:F45" si="3">SUM(F6,F13,F20,F27,F34)</f>
        <v>37031</v>
      </c>
      <c r="G41" s="4">
        <f t="shared" ref="G41:U41" si="4">SUM(G6,G13,G20,G27,G34)</f>
        <v>1</v>
      </c>
      <c r="H41" s="26">
        <f t="shared" si="4"/>
        <v>42253</v>
      </c>
      <c r="I41" s="27">
        <f t="shared" si="4"/>
        <v>1</v>
      </c>
      <c r="J41" s="3">
        <f t="shared" si="4"/>
        <v>31729</v>
      </c>
      <c r="K41" s="4">
        <f t="shared" si="4"/>
        <v>1</v>
      </c>
      <c r="L41" s="26">
        <f t="shared" si="4"/>
        <v>58414</v>
      </c>
      <c r="M41" s="27">
        <f t="shared" si="4"/>
        <v>1</v>
      </c>
      <c r="N41" s="3">
        <f t="shared" si="4"/>
        <v>41138</v>
      </c>
      <c r="O41" s="4">
        <f t="shared" si="4"/>
        <v>1</v>
      </c>
      <c r="P41" s="26">
        <f t="shared" si="4"/>
        <v>64598</v>
      </c>
      <c r="Q41" s="27">
        <f t="shared" si="4"/>
        <v>1</v>
      </c>
      <c r="R41" s="3">
        <f t="shared" si="4"/>
        <v>48615</v>
      </c>
      <c r="S41" s="34">
        <f t="shared" si="4"/>
        <v>1</v>
      </c>
      <c r="T41" s="39">
        <f t="shared" ref="T41" si="5">SUM(T6,T13,T20,T27,T34)</f>
        <v>323778</v>
      </c>
      <c r="U41" s="31">
        <f t="shared" si="4"/>
        <v>1</v>
      </c>
    </row>
    <row r="42" spans="1:21" x14ac:dyDescent="0.25">
      <c r="A42" s="46">
        <v>39</v>
      </c>
      <c r="B42" s="46">
        <v>39</v>
      </c>
      <c r="C42" s="10" t="s">
        <v>44</v>
      </c>
      <c r="D42" s="5" t="s">
        <v>4</v>
      </c>
      <c r="E42" s="16">
        <v>2012</v>
      </c>
      <c r="F42" s="12">
        <f t="shared" si="3"/>
        <v>37032</v>
      </c>
      <c r="G42" s="4">
        <f t="shared" ref="G42:U42" si="6">SUM(G7,G14,G21,G28,G35)</f>
        <v>1</v>
      </c>
      <c r="H42" s="26">
        <f t="shared" si="6"/>
        <v>42253</v>
      </c>
      <c r="I42" s="27">
        <f t="shared" si="6"/>
        <v>1</v>
      </c>
      <c r="J42" s="3">
        <f t="shared" si="6"/>
        <v>31729</v>
      </c>
      <c r="K42" s="4">
        <f t="shared" si="6"/>
        <v>1</v>
      </c>
      <c r="L42" s="26">
        <f t="shared" si="6"/>
        <v>58415</v>
      </c>
      <c r="M42" s="27">
        <f t="shared" si="6"/>
        <v>1</v>
      </c>
      <c r="N42" s="3">
        <f t="shared" si="6"/>
        <v>41140</v>
      </c>
      <c r="O42" s="4">
        <f t="shared" si="6"/>
        <v>1</v>
      </c>
      <c r="P42" s="26">
        <f t="shared" si="6"/>
        <v>64598</v>
      </c>
      <c r="Q42" s="27">
        <f t="shared" si="6"/>
        <v>1</v>
      </c>
      <c r="R42" s="3">
        <f t="shared" si="6"/>
        <v>48616</v>
      </c>
      <c r="S42" s="34">
        <f t="shared" si="6"/>
        <v>1</v>
      </c>
      <c r="T42" s="39">
        <f t="shared" ref="T42" si="7">SUM(T7,T14,T21,T28,T35)</f>
        <v>323783</v>
      </c>
      <c r="U42" s="31">
        <f t="shared" si="6"/>
        <v>1</v>
      </c>
    </row>
    <row r="43" spans="1:21" x14ac:dyDescent="0.25">
      <c r="A43" s="46">
        <v>40</v>
      </c>
      <c r="B43" s="46">
        <v>40</v>
      </c>
      <c r="C43" s="10" t="s">
        <v>44</v>
      </c>
      <c r="D43" s="5" t="s">
        <v>5</v>
      </c>
      <c r="E43" s="16">
        <v>2013</v>
      </c>
      <c r="F43" s="12">
        <f t="shared" si="3"/>
        <v>37032</v>
      </c>
      <c r="G43" s="4">
        <f t="shared" ref="G43:U43" si="8">SUM(G8,G15,G22,G29,G36)</f>
        <v>1</v>
      </c>
      <c r="H43" s="26">
        <f t="shared" si="8"/>
        <v>42254</v>
      </c>
      <c r="I43" s="27">
        <f t="shared" si="8"/>
        <v>1</v>
      </c>
      <c r="J43" s="3">
        <f t="shared" si="8"/>
        <v>31729</v>
      </c>
      <c r="K43" s="4">
        <f t="shared" si="8"/>
        <v>1</v>
      </c>
      <c r="L43" s="26">
        <f t="shared" si="8"/>
        <v>58415</v>
      </c>
      <c r="M43" s="27">
        <f t="shared" si="8"/>
        <v>1</v>
      </c>
      <c r="N43" s="3">
        <f t="shared" si="8"/>
        <v>41139</v>
      </c>
      <c r="O43" s="4">
        <f t="shared" si="8"/>
        <v>1</v>
      </c>
      <c r="P43" s="26">
        <f t="shared" si="8"/>
        <v>64598</v>
      </c>
      <c r="Q43" s="27">
        <f t="shared" si="8"/>
        <v>1</v>
      </c>
      <c r="R43" s="3">
        <f t="shared" si="8"/>
        <v>48616</v>
      </c>
      <c r="S43" s="34">
        <f t="shared" si="8"/>
        <v>1</v>
      </c>
      <c r="T43" s="39">
        <f t="shared" ref="T43" si="9">SUM(T8,T15,T22,T29,T36)</f>
        <v>323783</v>
      </c>
      <c r="U43" s="31">
        <f t="shared" si="8"/>
        <v>1</v>
      </c>
    </row>
    <row r="44" spans="1:21" x14ac:dyDescent="0.25">
      <c r="A44" s="46">
        <v>41</v>
      </c>
      <c r="B44" s="46">
        <v>41</v>
      </c>
      <c r="C44" s="10" t="s">
        <v>44</v>
      </c>
      <c r="D44" s="5" t="s">
        <v>6</v>
      </c>
      <c r="E44" s="16">
        <v>2014</v>
      </c>
      <c r="F44" s="12">
        <f t="shared" si="3"/>
        <v>37032</v>
      </c>
      <c r="G44" s="4">
        <f t="shared" ref="G44:U44" si="10">SUM(G9,G16,G23,G30,G37)</f>
        <v>1</v>
      </c>
      <c r="H44" s="26">
        <f t="shared" si="10"/>
        <v>42253</v>
      </c>
      <c r="I44" s="27">
        <f t="shared" si="10"/>
        <v>1</v>
      </c>
      <c r="J44" s="3">
        <f t="shared" si="10"/>
        <v>31729</v>
      </c>
      <c r="K44" s="4">
        <f t="shared" si="10"/>
        <v>1</v>
      </c>
      <c r="L44" s="26">
        <f t="shared" si="10"/>
        <v>58415</v>
      </c>
      <c r="M44" s="27">
        <f t="shared" si="10"/>
        <v>1</v>
      </c>
      <c r="N44" s="3">
        <f t="shared" si="10"/>
        <v>41139</v>
      </c>
      <c r="O44" s="4">
        <f t="shared" si="10"/>
        <v>1</v>
      </c>
      <c r="P44" s="26">
        <f t="shared" si="10"/>
        <v>64598</v>
      </c>
      <c r="Q44" s="27">
        <f t="shared" si="10"/>
        <v>1</v>
      </c>
      <c r="R44" s="3">
        <f t="shared" si="10"/>
        <v>48616</v>
      </c>
      <c r="S44" s="34">
        <f t="shared" si="10"/>
        <v>1</v>
      </c>
      <c r="T44" s="39">
        <f t="shared" ref="T44" si="11">SUM(T9,T16,T23,T30,T37)</f>
        <v>323782</v>
      </c>
      <c r="U44" s="31">
        <f t="shared" si="10"/>
        <v>1</v>
      </c>
    </row>
    <row r="45" spans="1:21" ht="15.75" thickBot="1" x14ac:dyDescent="0.3">
      <c r="A45" s="46">
        <v>42</v>
      </c>
      <c r="B45" s="46">
        <v>42</v>
      </c>
      <c r="C45" s="11" t="s">
        <v>44</v>
      </c>
      <c r="D45" s="6" t="s">
        <v>7</v>
      </c>
      <c r="E45" s="17">
        <v>2015</v>
      </c>
      <c r="F45" s="48">
        <f t="shared" si="3"/>
        <v>37032</v>
      </c>
      <c r="G45" s="8">
        <f t="shared" ref="G45:U45" si="12">SUM(G10,G17,G24,G31,G38)</f>
        <v>1</v>
      </c>
      <c r="H45" s="28">
        <f t="shared" si="12"/>
        <v>42254</v>
      </c>
      <c r="I45" s="29">
        <f t="shared" si="12"/>
        <v>1</v>
      </c>
      <c r="J45" s="7">
        <f t="shared" si="12"/>
        <v>31730</v>
      </c>
      <c r="K45" s="8">
        <f t="shared" si="12"/>
        <v>1</v>
      </c>
      <c r="L45" s="28">
        <f t="shared" si="12"/>
        <v>58414</v>
      </c>
      <c r="M45" s="29">
        <f t="shared" si="12"/>
        <v>1</v>
      </c>
      <c r="N45" s="7">
        <f t="shared" si="12"/>
        <v>41139</v>
      </c>
      <c r="O45" s="8">
        <f t="shared" si="12"/>
        <v>1</v>
      </c>
      <c r="P45" s="28">
        <f t="shared" si="12"/>
        <v>64598</v>
      </c>
      <c r="Q45" s="29">
        <f t="shared" si="12"/>
        <v>1</v>
      </c>
      <c r="R45" s="7">
        <f t="shared" si="12"/>
        <v>48616</v>
      </c>
      <c r="S45" s="35">
        <f t="shared" si="12"/>
        <v>1</v>
      </c>
      <c r="T45" s="40">
        <f t="shared" ref="T45" si="13">SUM(T10,T17,T24,T31,T38)</f>
        <v>323783</v>
      </c>
      <c r="U45" s="32">
        <f t="shared" si="12"/>
        <v>1</v>
      </c>
    </row>
    <row r="46" spans="1:21" x14ac:dyDescent="0.25">
      <c r="A46" s="46">
        <v>43</v>
      </c>
      <c r="B46" s="46">
        <v>43</v>
      </c>
    </row>
    <row r="47" spans="1:21" x14ac:dyDescent="0.25">
      <c r="A47" s="46">
        <v>44</v>
      </c>
      <c r="B47" s="46">
        <v>44</v>
      </c>
      <c r="C47" s="49" t="s">
        <v>50</v>
      </c>
    </row>
    <row r="48" spans="1:21" x14ac:dyDescent="0.25">
      <c r="A48" s="46">
        <v>45</v>
      </c>
      <c r="B48" s="46">
        <v>45</v>
      </c>
      <c r="C48" s="49" t="s">
        <v>51</v>
      </c>
    </row>
    <row r="49" spans="1:3" x14ac:dyDescent="0.25">
      <c r="A49" s="46">
        <v>46</v>
      </c>
      <c r="B49" s="46">
        <v>46</v>
      </c>
    </row>
    <row r="50" spans="1:3" x14ac:dyDescent="0.25">
      <c r="A50" s="46">
        <v>47</v>
      </c>
      <c r="B50" s="46">
        <v>47</v>
      </c>
      <c r="C50" s="1" t="s">
        <v>10</v>
      </c>
    </row>
    <row r="51" spans="1:3" x14ac:dyDescent="0.25">
      <c r="A51" s="46">
        <v>48</v>
      </c>
      <c r="B51" s="46">
        <v>48</v>
      </c>
      <c r="C51" s="47" t="s">
        <v>11</v>
      </c>
    </row>
    <row r="52" spans="1:3" x14ac:dyDescent="0.25">
      <c r="A52" s="46">
        <v>49</v>
      </c>
      <c r="B52" s="46">
        <v>49</v>
      </c>
      <c r="C52" t="s">
        <v>12</v>
      </c>
    </row>
    <row r="53" spans="1:3" x14ac:dyDescent="0.25">
      <c r="A53" s="46">
        <v>50</v>
      </c>
      <c r="B53" s="46">
        <v>50</v>
      </c>
      <c r="C53" t="s">
        <v>13</v>
      </c>
    </row>
    <row r="54" spans="1:3" x14ac:dyDescent="0.25">
      <c r="A54" s="46">
        <v>51</v>
      </c>
      <c r="B54" s="46">
        <v>51</v>
      </c>
      <c r="C54" t="s">
        <v>10</v>
      </c>
    </row>
    <row r="55" spans="1:3" x14ac:dyDescent="0.25">
      <c r="A55" s="46">
        <v>52</v>
      </c>
      <c r="B55" s="46">
        <v>52</v>
      </c>
    </row>
    <row r="56" spans="1:3" x14ac:dyDescent="0.25">
      <c r="A56" s="46">
        <v>53</v>
      </c>
      <c r="B56" s="46">
        <v>53</v>
      </c>
      <c r="C56" t="s">
        <v>12</v>
      </c>
    </row>
    <row r="57" spans="1:3" x14ac:dyDescent="0.25">
      <c r="A57" s="46">
        <v>54</v>
      </c>
      <c r="B57" s="46">
        <v>54</v>
      </c>
      <c r="C57" t="s">
        <v>14</v>
      </c>
    </row>
    <row r="58" spans="1:3" x14ac:dyDescent="0.25">
      <c r="A58" s="46">
        <v>55</v>
      </c>
      <c r="B58" s="46">
        <v>55</v>
      </c>
      <c r="C58" t="s">
        <v>10</v>
      </c>
    </row>
    <row r="59" spans="1:3" x14ac:dyDescent="0.25">
      <c r="A59" s="46">
        <v>56</v>
      </c>
      <c r="B59" s="46">
        <v>56</v>
      </c>
    </row>
    <row r="60" spans="1:3" x14ac:dyDescent="0.25">
      <c r="A60" s="46">
        <v>57</v>
      </c>
      <c r="B60" s="46">
        <v>57</v>
      </c>
    </row>
    <row r="61" spans="1:3" x14ac:dyDescent="0.25">
      <c r="A61" s="46">
        <v>58</v>
      </c>
      <c r="B61" s="46">
        <v>58</v>
      </c>
      <c r="C61" t="s">
        <v>15</v>
      </c>
    </row>
    <row r="62" spans="1:3" x14ac:dyDescent="0.25">
      <c r="B62" s="46">
        <v>59</v>
      </c>
      <c r="C62" t="s">
        <v>13</v>
      </c>
    </row>
    <row r="63" spans="1:3" x14ac:dyDescent="0.25">
      <c r="B63" s="46">
        <v>60</v>
      </c>
      <c r="C63" t="s">
        <v>16</v>
      </c>
    </row>
    <row r="64" spans="1:3" x14ac:dyDescent="0.25">
      <c r="B64" s="46">
        <v>61</v>
      </c>
      <c r="C64" t="s">
        <v>17</v>
      </c>
    </row>
    <row r="65" spans="2:5" x14ac:dyDescent="0.25">
      <c r="B65" s="46">
        <v>62</v>
      </c>
      <c r="C65" t="s">
        <v>16</v>
      </c>
    </row>
    <row r="66" spans="2:5" x14ac:dyDescent="0.25">
      <c r="B66" s="46">
        <v>63</v>
      </c>
      <c r="C66" t="s">
        <v>14</v>
      </c>
    </row>
    <row r="67" spans="2:5" x14ac:dyDescent="0.25">
      <c r="B67" s="46">
        <v>64</v>
      </c>
      <c r="C67" t="s">
        <v>16</v>
      </c>
    </row>
    <row r="68" spans="2:5" x14ac:dyDescent="0.25">
      <c r="B68" s="46">
        <v>65</v>
      </c>
    </row>
    <row r="69" spans="2:5" x14ac:dyDescent="0.25">
      <c r="B69" s="46">
        <v>66</v>
      </c>
      <c r="C69" t="s">
        <v>18</v>
      </c>
    </row>
    <row r="70" spans="2:5" x14ac:dyDescent="0.25">
      <c r="B70" s="46">
        <v>67</v>
      </c>
      <c r="C70" t="s">
        <v>19</v>
      </c>
    </row>
    <row r="71" spans="2:5" x14ac:dyDescent="0.25">
      <c r="B71" s="46">
        <v>68</v>
      </c>
    </row>
    <row r="72" spans="2:5" x14ac:dyDescent="0.25">
      <c r="B72" s="46">
        <v>69</v>
      </c>
      <c r="C72" t="s">
        <v>20</v>
      </c>
    </row>
    <row r="73" spans="2:5" x14ac:dyDescent="0.25">
      <c r="B73" s="46">
        <v>70</v>
      </c>
      <c r="C73" t="s">
        <v>13</v>
      </c>
    </row>
    <row r="74" spans="2:5" x14ac:dyDescent="0.25">
      <c r="B74" s="46">
        <v>71</v>
      </c>
      <c r="C74" t="s">
        <v>21</v>
      </c>
    </row>
    <row r="75" spans="2:5" x14ac:dyDescent="0.25">
      <c r="B75" s="46">
        <v>72</v>
      </c>
      <c r="C75" t="s">
        <v>22</v>
      </c>
    </row>
    <row r="76" spans="2:5" x14ac:dyDescent="0.25">
      <c r="C76" t="s">
        <v>23</v>
      </c>
    </row>
    <row r="77" spans="2:5" x14ac:dyDescent="0.25">
      <c r="D77" s="2"/>
      <c r="E77"/>
    </row>
    <row r="78" spans="2:5" x14ac:dyDescent="0.25">
      <c r="C78" t="s">
        <v>24</v>
      </c>
      <c r="D78" s="2"/>
      <c r="E78"/>
    </row>
    <row r="79" spans="2:5" x14ac:dyDescent="0.25">
      <c r="D79" s="2"/>
      <c r="E79"/>
    </row>
    <row r="80" spans="2:5" x14ac:dyDescent="0.25">
      <c r="D80" s="2"/>
      <c r="E80"/>
    </row>
    <row r="81" spans="4:5" x14ac:dyDescent="0.25">
      <c r="D81" s="2"/>
      <c r="E81"/>
    </row>
    <row r="82" spans="4:5" x14ac:dyDescent="0.25">
      <c r="D82" s="2"/>
      <c r="E82"/>
    </row>
    <row r="83" spans="4:5" x14ac:dyDescent="0.25">
      <c r="D83" s="2"/>
      <c r="E83"/>
    </row>
    <row r="84" spans="4:5" x14ac:dyDescent="0.25">
      <c r="D84" s="2"/>
      <c r="E84"/>
    </row>
    <row r="85" spans="4:5" x14ac:dyDescent="0.25">
      <c r="D85" s="2"/>
      <c r="E85"/>
    </row>
    <row r="86" spans="4:5" x14ac:dyDescent="0.25">
      <c r="D86" s="2"/>
      <c r="E86"/>
    </row>
    <row r="87" spans="4:5" x14ac:dyDescent="0.25">
      <c r="D87" s="2"/>
      <c r="E87"/>
    </row>
    <row r="88" spans="4:5" x14ac:dyDescent="0.25">
      <c r="D88" s="2"/>
      <c r="E88"/>
    </row>
    <row r="89" spans="4:5" x14ac:dyDescent="0.25">
      <c r="D89" s="2"/>
      <c r="E89"/>
    </row>
    <row r="90" spans="4:5" x14ac:dyDescent="0.25">
      <c r="D90" s="2"/>
      <c r="E90"/>
    </row>
    <row r="91" spans="4:5" x14ac:dyDescent="0.25">
      <c r="D91" s="2"/>
      <c r="E91"/>
    </row>
    <row r="92" spans="4:5" x14ac:dyDescent="0.25">
      <c r="D92" s="2"/>
      <c r="E92"/>
    </row>
    <row r="93" spans="4:5" x14ac:dyDescent="0.25">
      <c r="D93" s="2"/>
      <c r="E93"/>
    </row>
    <row r="94" spans="4:5" x14ac:dyDescent="0.25">
      <c r="D94" s="2"/>
      <c r="E94"/>
    </row>
    <row r="95" spans="4:5" x14ac:dyDescent="0.25">
      <c r="D95" s="2"/>
      <c r="E95"/>
    </row>
    <row r="96" spans="4:5" x14ac:dyDescent="0.25">
      <c r="D96" s="2"/>
      <c r="E96"/>
    </row>
    <row r="97" spans="4:5" x14ac:dyDescent="0.25">
      <c r="D97" s="2"/>
      <c r="E97"/>
    </row>
    <row r="98" spans="4:5" x14ac:dyDescent="0.25">
      <c r="D98" s="2"/>
      <c r="E98"/>
    </row>
  </sheetData>
  <autoFilter ref="B3:U3"/>
  <mergeCells count="2">
    <mergeCell ref="C1:U1"/>
    <mergeCell ref="C2:U2"/>
  </mergeCell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2018-09-10T11:34:57Z</dcterms:created>
  <dcterms:modified xsi:type="dcterms:W3CDTF">2018-10-01T14:20:59Z</dcterms:modified>
</cp:coreProperties>
</file>