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19050" windowHeight="9705"/>
  </bookViews>
  <sheets>
    <sheet name="Sheet1" sheetId="1" r:id="rId1"/>
  </sheets>
  <definedNames>
    <definedName name="_xlnm._FilterDatabase" localSheetId="0" hidden="1">Sheet1!$A$2:$J$2</definedName>
  </definedNames>
  <calcPr calcId="162913" iterateDelta="1E-4"/>
</workbook>
</file>

<file path=xl/calcChain.xml><?xml version="1.0" encoding="utf-8"?>
<calcChain xmlns="http://schemas.openxmlformats.org/spreadsheetml/2006/main">
  <c r="D18" i="1" l="1"/>
  <c r="D12" i="1"/>
  <c r="D8" i="1"/>
  <c r="H18" i="1"/>
  <c r="G18" i="1"/>
  <c r="E18" i="1"/>
  <c r="D19" i="1" l="1"/>
  <c r="I18" i="1"/>
  <c r="F6" i="1" l="1"/>
  <c r="F4" i="1"/>
  <c r="F5" i="1"/>
  <c r="F14" i="1"/>
  <c r="F16" i="1"/>
  <c r="F3" i="1"/>
  <c r="F15" i="1"/>
  <c r="F7" i="1"/>
  <c r="F18" i="1"/>
  <c r="F8" i="1"/>
  <c r="F17" i="1"/>
  <c r="F9" i="1"/>
  <c r="F13" i="1"/>
  <c r="F11" i="1"/>
  <c r="F10" i="1"/>
  <c r="F19" i="1" l="1"/>
  <c r="E12" i="1"/>
  <c r="H12" i="1"/>
  <c r="G12" i="1"/>
  <c r="H8" i="1"/>
  <c r="G8" i="1"/>
  <c r="E8" i="1"/>
  <c r="G19" i="1" l="1"/>
  <c r="I12" i="1"/>
  <c r="I8" i="1"/>
  <c r="I19" i="1" l="1"/>
  <c r="J11" i="1"/>
  <c r="J3" i="1"/>
  <c r="J5" i="1"/>
  <c r="J10" i="1"/>
  <c r="J6" i="1"/>
  <c r="J4" i="1"/>
  <c r="J17" i="1"/>
  <c r="J9" i="1"/>
  <c r="J13" i="1"/>
  <c r="J16" i="1"/>
  <c r="J15" i="1"/>
  <c r="J7" i="1"/>
  <c r="J14" i="1"/>
  <c r="J18" i="1"/>
  <c r="J12" i="1"/>
  <c r="J8" i="1"/>
  <c r="F12" i="1"/>
  <c r="J19" i="1" l="1"/>
</calcChain>
</file>

<file path=xl/sharedStrings.xml><?xml version="1.0" encoding="utf-8"?>
<sst xmlns="http://schemas.openxmlformats.org/spreadsheetml/2006/main" count="49" uniqueCount="26">
  <si>
    <t>Area</t>
  </si>
  <si>
    <t>Number of trees</t>
  </si>
  <si>
    <t>ha</t>
  </si>
  <si>
    <t>%</t>
  </si>
  <si>
    <t>Type</t>
  </si>
  <si>
    <t>Overall total</t>
  </si>
  <si>
    <t>Sums checked by JRC 08-2018</t>
  </si>
  <si>
    <t>ID</t>
  </si>
  <si>
    <t xml:space="preserve">Trees / ha </t>
  </si>
  <si>
    <t># of Trees</t>
  </si>
  <si>
    <t>Forest origin</t>
  </si>
  <si>
    <t>Natural high forest</t>
  </si>
  <si>
    <t>Natural coppice stands</t>
  </si>
  <si>
    <t>Sub-total Natural coppice stands</t>
  </si>
  <si>
    <t>Artificially established stands</t>
  </si>
  <si>
    <t>Sub-total Artificially established stands</t>
  </si>
  <si>
    <t>All 3 origin types</t>
  </si>
  <si>
    <t>Stand mixture</t>
  </si>
  <si>
    <t>Sub-total Natural high stands</t>
  </si>
  <si>
    <t>Pure broadleaf stands</t>
  </si>
  <si>
    <t>Pure coniferous stands</t>
  </si>
  <si>
    <t>Mixed broadleaf stands</t>
  </si>
  <si>
    <t>Mixed broadleaf and coniferous stands</t>
  </si>
  <si>
    <t>Mixed stands of conifers</t>
  </si>
  <si>
    <t>All 3 origin types,
%  of
overall total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</si>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</sst>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16" fillId="0" borderId="22" xfId="0" applyFont="1" applyBorder="1"/>
    <xf numFmtId="164" fontId="0" fillId="0" borderId="16" xfId="0" applyNumberFormat="1" applyBorder="1"/>
    <xf numFmtId="164" fontId="0" fillId="0" borderId="10" xfId="0" applyNumberFormat="1" applyBorder="1"/>
    <xf numFmtId="166" fontId="0" fillId="0" borderId="27" xfId="0" applyNumberFormat="1" applyBorder="1"/>
    <xf numFmtId="166" fontId="0" fillId="0" borderId="0" xfId="0" applyNumberFormat="1"/>
    <xf numFmtId="0" fontId="16" fillId="0" borderId="29" xfId="0" applyFont="1" applyBorder="1"/>
    <xf numFmtId="0" fontId="0" fillId="0" borderId="29" xfId="0" applyBorder="1"/>
    <xf numFmtId="0" fontId="0" fillId="0" borderId="28" xfId="0" applyBorder="1"/>
    <xf numFmtId="0" fontId="0" fillId="0" borderId="27" xfId="0" applyBorder="1"/>
    <xf numFmtId="0" fontId="0" fillId="0" borderId="19" xfId="0" applyBorder="1" applyAlignment="1">
      <alignment horizontal="center"/>
    </xf>
    <xf numFmtId="0" fontId="16" fillId="0" borderId="26" xfId="0" applyFont="1" applyBorder="1" applyAlignment="1">
      <alignment vertical="top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3" xfId="0" applyNumberFormat="1" applyFont="1" applyBorder="1" applyAlignment="1">
      <alignment horizontal="center" vertical="top"/>
    </xf>
    <xf numFmtId="0" fontId="16" fillId="0" borderId="30" xfId="0" applyFont="1" applyBorder="1"/>
    <xf numFmtId="0" fontId="16" fillId="0" borderId="24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166" fontId="16" fillId="0" borderId="30" xfId="0" applyNumberFormat="1" applyFont="1" applyBorder="1"/>
    <xf numFmtId="165" fontId="0" fillId="0" borderId="11" xfId="0" applyNumberFormat="1" applyBorder="1"/>
    <xf numFmtId="165" fontId="0" fillId="0" borderId="31" xfId="0" applyNumberFormat="1" applyBorder="1"/>
    <xf numFmtId="165" fontId="0" fillId="0" borderId="32" xfId="0" applyNumberFormat="1" applyBorder="1"/>
    <xf numFmtId="165" fontId="16" fillId="0" borderId="33" xfId="0" applyNumberFormat="1" applyFont="1" applyBorder="1"/>
    <xf numFmtId="0" fontId="0" fillId="0" borderId="34" xfId="0" applyBorder="1" applyAlignment="1">
      <alignment horizontal="center"/>
    </xf>
    <xf numFmtId="0" fontId="16" fillId="0" borderId="20" xfId="0" applyFont="1" applyBorder="1" applyAlignment="1">
      <alignment horizontal="center" vertical="top"/>
    </xf>
    <xf numFmtId="3" fontId="16" fillId="0" borderId="14" xfId="0" applyNumberFormat="1" applyFont="1" applyBorder="1" applyAlignment="1">
      <alignment horizontal="center" vertical="top"/>
    </xf>
    <xf numFmtId="3" fontId="0" fillId="0" borderId="11" xfId="0" applyNumberFormat="1" applyBorder="1"/>
    <xf numFmtId="3" fontId="0" fillId="0" borderId="31" xfId="0" applyNumberFormat="1" applyBorder="1"/>
    <xf numFmtId="3" fontId="16" fillId="0" borderId="33" xfId="0" applyNumberFormat="1" applyFont="1" applyBorder="1"/>
    <xf numFmtId="3" fontId="0" fillId="0" borderId="32" xfId="0" applyNumberFormat="1" applyBorder="1"/>
    <xf numFmtId="166" fontId="16" fillId="0" borderId="15" xfId="0" applyNumberFormat="1" applyFont="1" applyBorder="1" applyAlignment="1">
      <alignment horizontal="center" wrapText="1"/>
    </xf>
    <xf numFmtId="3" fontId="0" fillId="0" borderId="10" xfId="0" applyNumberFormat="1" applyBorder="1"/>
    <xf numFmtId="166" fontId="0" fillId="0" borderId="29" xfId="0" applyNumberFormat="1" applyBorder="1"/>
    <xf numFmtId="3" fontId="0" fillId="0" borderId="16" xfId="0" applyNumberFormat="1" applyBorder="1"/>
    <xf numFmtId="3" fontId="0" fillId="0" borderId="35" xfId="0" applyNumberFormat="1" applyBorder="1"/>
    <xf numFmtId="164" fontId="0" fillId="0" borderId="35" xfId="0" applyNumberFormat="1" applyBorder="1"/>
    <xf numFmtId="0" fontId="16" fillId="0" borderId="26" xfId="0" applyFont="1" applyBorder="1" applyAlignment="1">
      <alignment vertical="top" wrapText="1"/>
    </xf>
    <xf numFmtId="0" fontId="16" fillId="0" borderId="24" xfId="0" applyFont="1" applyBorder="1" applyAlignment="1">
      <alignment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1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7.85546875" bestFit="1" customWidth="1"/>
    <col min="2" max="2" width="36.42578125" customWidth="1"/>
    <col min="3" max="3" width="27.85546875" bestFit="1" customWidth="1"/>
    <col min="4" max="4" width="11.85546875" style="2" bestFit="1" customWidth="1"/>
    <col min="5" max="5" width="7.5703125" style="3" bestFit="1" customWidth="1"/>
    <col min="6" max="6" width="21.28515625" style="12" bestFit="1" customWidth="1"/>
    <col min="7" max="7" width="14.5703125" style="1" bestFit="1" customWidth="1"/>
    <col min="8" max="8" width="7.5703125" style="3" bestFit="1" customWidth="1"/>
    <col min="9" max="9" width="15.42578125" style="1" bestFit="1" customWidth="1"/>
    <col min="10" max="10" width="21.28515625" bestFit="1" customWidth="1"/>
  </cols>
  <sheetData>
    <row r="1" spans="1:10" x14ac:dyDescent="0.25">
      <c r="A1" s="4"/>
      <c r="B1" s="13" t="s">
        <v>17</v>
      </c>
      <c r="C1" s="8" t="s">
        <v>10</v>
      </c>
      <c r="D1" s="47" t="s">
        <v>0</v>
      </c>
      <c r="E1" s="48"/>
      <c r="F1" s="50"/>
      <c r="G1" s="47" t="s">
        <v>1</v>
      </c>
      <c r="H1" s="48"/>
      <c r="I1" s="48"/>
      <c r="J1" s="49"/>
    </row>
    <row r="2" spans="1:10" s="21" customFormat="1" ht="45.75" thickBot="1" x14ac:dyDescent="0.3">
      <c r="A2" s="33" t="s">
        <v>7</v>
      </c>
      <c r="B2" s="45" t="s">
        <v>25</v>
      </c>
      <c r="C2" s="18" t="s">
        <v>4</v>
      </c>
      <c r="D2" s="19" t="s">
        <v>2</v>
      </c>
      <c r="E2" s="20" t="s">
        <v>3</v>
      </c>
      <c r="F2" s="39" t="s">
        <v>24</v>
      </c>
      <c r="G2" s="22" t="s">
        <v>9</v>
      </c>
      <c r="H2" s="20" t="s">
        <v>3</v>
      </c>
      <c r="I2" s="34" t="s">
        <v>8</v>
      </c>
      <c r="J2" s="39" t="s">
        <v>24</v>
      </c>
    </row>
    <row r="3" spans="1:10" x14ac:dyDescent="0.25">
      <c r="A3" s="32">
        <v>1</v>
      </c>
      <c r="B3" s="14" t="s">
        <v>19</v>
      </c>
      <c r="C3" s="5" t="s">
        <v>11</v>
      </c>
      <c r="D3" s="10">
        <v>400400</v>
      </c>
      <c r="E3" s="28">
        <v>64.5</v>
      </c>
      <c r="F3" s="11">
        <f>D3/$D$19</f>
        <v>0.17776593855443082</v>
      </c>
      <c r="G3" s="40">
        <v>215336951</v>
      </c>
      <c r="H3" s="28">
        <v>58.1</v>
      </c>
      <c r="I3" s="35">
        <v>538</v>
      </c>
      <c r="J3" s="41">
        <f>G3/$G$19</f>
        <v>0.10183169395075985</v>
      </c>
    </row>
    <row r="4" spans="1:10" x14ac:dyDescent="0.25">
      <c r="A4" s="17">
        <v>2</v>
      </c>
      <c r="B4" s="16" t="s">
        <v>21</v>
      </c>
      <c r="C4" s="6" t="s">
        <v>11</v>
      </c>
      <c r="D4" s="44">
        <v>91600</v>
      </c>
      <c r="E4" s="30">
        <v>14.7</v>
      </c>
      <c r="F4" s="11">
        <f>D4/$D$19</f>
        <v>4.0667732196767892E-2</v>
      </c>
      <c r="G4" s="43">
        <v>67074035</v>
      </c>
      <c r="H4" s="30">
        <v>18.100000000000001</v>
      </c>
      <c r="I4" s="38">
        <v>732</v>
      </c>
      <c r="J4" s="11">
        <f>G4/$G$19</f>
        <v>3.1718952889616028E-2</v>
      </c>
    </row>
    <row r="5" spans="1:10" x14ac:dyDescent="0.25">
      <c r="A5" s="17">
        <v>3</v>
      </c>
      <c r="B5" s="16" t="s">
        <v>20</v>
      </c>
      <c r="C5" s="6" t="s">
        <v>11</v>
      </c>
      <c r="D5" s="44">
        <v>91200</v>
      </c>
      <c r="E5" s="30">
        <v>14.7</v>
      </c>
      <c r="F5" s="11">
        <f>D5/$D$19</f>
        <v>4.0490143846563666E-2</v>
      </c>
      <c r="G5" s="43">
        <v>62090619</v>
      </c>
      <c r="H5" s="30">
        <v>16.8</v>
      </c>
      <c r="I5" s="38">
        <v>681</v>
      </c>
      <c r="J5" s="11">
        <f>G5/$G$19</f>
        <v>2.9362322081086932E-2</v>
      </c>
    </row>
    <row r="6" spans="1:10" x14ac:dyDescent="0.25">
      <c r="A6" s="17">
        <v>4</v>
      </c>
      <c r="B6" s="15" t="s">
        <v>22</v>
      </c>
      <c r="C6" s="6" t="s">
        <v>11</v>
      </c>
      <c r="D6" s="9">
        <v>28800</v>
      </c>
      <c r="E6" s="29">
        <v>4.5999999999999996</v>
      </c>
      <c r="F6" s="11">
        <f>D6/$D$19</f>
        <v>1.2786361214704315E-2</v>
      </c>
      <c r="G6" s="42">
        <v>18699667</v>
      </c>
      <c r="H6" s="29">
        <v>5</v>
      </c>
      <c r="I6" s="36">
        <v>649</v>
      </c>
      <c r="J6" s="11">
        <f>G6/$G$19</f>
        <v>8.8429726439524237E-3</v>
      </c>
    </row>
    <row r="7" spans="1:10" ht="15.75" thickBot="1" x14ac:dyDescent="0.3">
      <c r="A7" s="17">
        <v>5</v>
      </c>
      <c r="B7" s="15" t="s">
        <v>23</v>
      </c>
      <c r="C7" s="6" t="s">
        <v>11</v>
      </c>
      <c r="D7" s="9">
        <v>9200</v>
      </c>
      <c r="E7" s="29">
        <v>1.5</v>
      </c>
      <c r="F7" s="11">
        <f>D7/$D$19</f>
        <v>4.0845320546972121E-3</v>
      </c>
      <c r="G7" s="42">
        <v>7224608</v>
      </c>
      <c r="H7" s="29">
        <v>2</v>
      </c>
      <c r="I7" s="36">
        <v>785</v>
      </c>
      <c r="J7" s="11">
        <f>G7/$G$19</f>
        <v>3.4164785344722895E-3</v>
      </c>
    </row>
    <row r="8" spans="1:10" ht="15.75" thickBot="1" x14ac:dyDescent="0.3">
      <c r="A8" s="17">
        <v>6</v>
      </c>
      <c r="B8" s="23" t="s">
        <v>18</v>
      </c>
      <c r="C8" s="24" t="s">
        <v>11</v>
      </c>
      <c r="D8" s="25">
        <f>SUM(D3:D7)</f>
        <v>621200</v>
      </c>
      <c r="E8" s="31">
        <f>SUM(E3:E7)</f>
        <v>100</v>
      </c>
      <c r="F8" s="27">
        <f t="shared" ref="F8:F13" si="0">D8/$D$19</f>
        <v>0.27579470786716392</v>
      </c>
      <c r="G8" s="26">
        <f>SUM(G3:G7)</f>
        <v>370425880</v>
      </c>
      <c r="H8" s="31">
        <f>SUM(H3:H7)</f>
        <v>100</v>
      </c>
      <c r="I8" s="37">
        <f>G8/D8</f>
        <v>596.30695428203478</v>
      </c>
      <c r="J8" s="27">
        <f t="shared" ref="J8:J18" si="1">G8/$G$19</f>
        <v>0.17517242009988754</v>
      </c>
    </row>
    <row r="9" spans="1:10" x14ac:dyDescent="0.25">
      <c r="A9" s="17">
        <v>7</v>
      </c>
      <c r="B9" s="14" t="s">
        <v>19</v>
      </c>
      <c r="C9" s="7" t="s">
        <v>12</v>
      </c>
      <c r="D9" s="10">
        <v>879600</v>
      </c>
      <c r="E9" s="28">
        <v>60.4</v>
      </c>
      <c r="F9" s="11">
        <f t="shared" si="0"/>
        <v>0.3905167820990943</v>
      </c>
      <c r="G9" s="43">
        <v>896873437</v>
      </c>
      <c r="H9" s="30">
        <v>56.5</v>
      </c>
      <c r="I9" s="38">
        <v>1020</v>
      </c>
      <c r="J9" s="11">
        <f t="shared" si="1"/>
        <v>0.42412665789602499</v>
      </c>
    </row>
    <row r="10" spans="1:10" x14ac:dyDescent="0.25">
      <c r="A10" s="17">
        <v>8</v>
      </c>
      <c r="B10" s="15" t="s">
        <v>21</v>
      </c>
      <c r="C10" s="6" t="s">
        <v>12</v>
      </c>
      <c r="D10" s="9">
        <v>567200</v>
      </c>
      <c r="E10" s="29">
        <v>38.9</v>
      </c>
      <c r="F10" s="11">
        <f t="shared" si="0"/>
        <v>0.25182028058959333</v>
      </c>
      <c r="G10" s="42">
        <v>674680905</v>
      </c>
      <c r="H10" s="29">
        <v>42.5</v>
      </c>
      <c r="I10" s="36">
        <v>1189</v>
      </c>
      <c r="J10" s="11">
        <f t="shared" si="1"/>
        <v>0.31905299630801254</v>
      </c>
    </row>
    <row r="11" spans="1:10" ht="15.75" thickBot="1" x14ac:dyDescent="0.3">
      <c r="A11" s="17">
        <v>9</v>
      </c>
      <c r="B11" s="15" t="s">
        <v>22</v>
      </c>
      <c r="C11" s="6" t="s">
        <v>12</v>
      </c>
      <c r="D11" s="9">
        <v>9600</v>
      </c>
      <c r="E11" s="29">
        <v>0.7</v>
      </c>
      <c r="F11" s="11">
        <f t="shared" si="0"/>
        <v>4.2621204049014382E-3</v>
      </c>
      <c r="G11" s="42">
        <v>16051449</v>
      </c>
      <c r="H11" s="29">
        <v>1</v>
      </c>
      <c r="I11" s="36">
        <v>1672</v>
      </c>
      <c r="J11" s="11">
        <f t="shared" si="1"/>
        <v>7.5906444966532026E-3</v>
      </c>
    </row>
    <row r="12" spans="1:10" ht="15.75" thickBot="1" x14ac:dyDescent="0.3">
      <c r="A12" s="17">
        <v>10</v>
      </c>
      <c r="B12" s="23" t="s">
        <v>13</v>
      </c>
      <c r="C12" s="24" t="s">
        <v>12</v>
      </c>
      <c r="D12" s="25">
        <f>SUM(D9:D11)</f>
        <v>1456400</v>
      </c>
      <c r="E12" s="31">
        <f>SUM(E9:E11)</f>
        <v>100</v>
      </c>
      <c r="F12" s="27">
        <f t="shared" si="0"/>
        <v>0.6465991830935891</v>
      </c>
      <c r="G12" s="26">
        <f>SUM(G9:G11)</f>
        <v>1587605791</v>
      </c>
      <c r="H12" s="31">
        <f>SUM(H9:H11)</f>
        <v>100</v>
      </c>
      <c r="I12" s="37">
        <f t="shared" ref="I12" si="2">G12/D12</f>
        <v>1090.0891176874486</v>
      </c>
      <c r="J12" s="27">
        <f t="shared" si="1"/>
        <v>0.75077029870069079</v>
      </c>
    </row>
    <row r="13" spans="1:10" x14ac:dyDescent="0.25">
      <c r="A13" s="17">
        <v>11</v>
      </c>
      <c r="B13" s="14" t="s">
        <v>20</v>
      </c>
      <c r="C13" s="7" t="s">
        <v>14</v>
      </c>
      <c r="D13" s="10">
        <v>104400</v>
      </c>
      <c r="E13" s="28">
        <v>59.8</v>
      </c>
      <c r="F13" s="11">
        <f t="shared" si="0"/>
        <v>4.635055940330314E-2</v>
      </c>
      <c r="G13" s="43">
        <v>109045269</v>
      </c>
      <c r="H13" s="30">
        <v>69.599999999999994</v>
      </c>
      <c r="I13" s="38">
        <v>1044</v>
      </c>
      <c r="J13" s="11">
        <f t="shared" si="1"/>
        <v>5.1566925267676332E-2</v>
      </c>
    </row>
    <row r="14" spans="1:10" x14ac:dyDescent="0.25">
      <c r="A14" s="17">
        <v>12</v>
      </c>
      <c r="B14" s="16" t="s">
        <v>19</v>
      </c>
      <c r="C14" s="6" t="s">
        <v>14</v>
      </c>
      <c r="D14" s="44">
        <v>48000</v>
      </c>
      <c r="E14" s="30">
        <v>27.5</v>
      </c>
      <c r="F14" s="11">
        <f t="shared" ref="F14:F16" si="3">D14/$D$19</f>
        <v>2.1310602024507193E-2</v>
      </c>
      <c r="G14" s="43">
        <v>21381624</v>
      </c>
      <c r="H14" s="30">
        <v>13.7</v>
      </c>
      <c r="I14" s="38">
        <v>445</v>
      </c>
      <c r="J14" s="11">
        <f t="shared" si="1"/>
        <v>1.0111255784141857E-2</v>
      </c>
    </row>
    <row r="15" spans="1:10" x14ac:dyDescent="0.25">
      <c r="A15" s="17">
        <v>13</v>
      </c>
      <c r="B15" s="16" t="s">
        <v>22</v>
      </c>
      <c r="C15" s="6" t="s">
        <v>14</v>
      </c>
      <c r="D15" s="44">
        <v>15600</v>
      </c>
      <c r="E15" s="30">
        <v>8.9</v>
      </c>
      <c r="F15" s="11">
        <f t="shared" si="3"/>
        <v>6.9259456579648373E-3</v>
      </c>
      <c r="G15" s="43">
        <v>17910922</v>
      </c>
      <c r="H15" s="30">
        <v>11.4</v>
      </c>
      <c r="I15" s="38">
        <v>1148</v>
      </c>
      <c r="J15" s="11">
        <f t="shared" si="1"/>
        <v>8.469979346368341E-3</v>
      </c>
    </row>
    <row r="16" spans="1:10" x14ac:dyDescent="0.25">
      <c r="A16" s="17">
        <v>14</v>
      </c>
      <c r="B16" s="15" t="s">
        <v>23</v>
      </c>
      <c r="C16" s="6" t="s">
        <v>14</v>
      </c>
      <c r="D16" s="9">
        <v>4800</v>
      </c>
      <c r="E16" s="29">
        <v>2.7</v>
      </c>
      <c r="F16" s="11">
        <f t="shared" si="3"/>
        <v>2.1310602024507191E-3</v>
      </c>
      <c r="G16" s="42">
        <v>5278267</v>
      </c>
      <c r="H16" s="29">
        <v>3.4</v>
      </c>
      <c r="I16" s="36">
        <v>1100</v>
      </c>
      <c r="J16" s="11">
        <f t="shared" si="1"/>
        <v>2.4960642715443453E-3</v>
      </c>
    </row>
    <row r="17" spans="1:10" ht="15.75" thickBot="1" x14ac:dyDescent="0.3">
      <c r="A17" s="17">
        <v>15</v>
      </c>
      <c r="B17" s="15" t="s">
        <v>21</v>
      </c>
      <c r="C17" s="6" t="s">
        <v>14</v>
      </c>
      <c r="D17" s="9">
        <v>2000</v>
      </c>
      <c r="E17" s="29">
        <v>1.1000000000000001</v>
      </c>
      <c r="F17" s="11">
        <f>D17/$D$19</f>
        <v>8.8794175102113303E-4</v>
      </c>
      <c r="G17" s="42">
        <v>2988100</v>
      </c>
      <c r="H17" s="29">
        <v>1.9</v>
      </c>
      <c r="I17" s="36">
        <v>1494</v>
      </c>
      <c r="J17" s="11">
        <f t="shared" si="1"/>
        <v>1.4130565296908357E-3</v>
      </c>
    </row>
    <row r="18" spans="1:10" ht="15.75" thickBot="1" x14ac:dyDescent="0.3">
      <c r="A18" s="17">
        <v>16</v>
      </c>
      <c r="B18" s="23" t="s">
        <v>15</v>
      </c>
      <c r="C18" s="24" t="s">
        <v>14</v>
      </c>
      <c r="D18" s="25">
        <f>SUM(D13:D17)</f>
        <v>174800</v>
      </c>
      <c r="E18" s="31">
        <f>SUM(E13:E17)</f>
        <v>100</v>
      </c>
      <c r="F18" s="27">
        <f>D18/$D$19</f>
        <v>7.7606109039247029E-2</v>
      </c>
      <c r="G18" s="26">
        <f>SUM(G13:G17)</f>
        <v>156604182</v>
      </c>
      <c r="H18" s="31">
        <f>SUM(H13:H17)</f>
        <v>100.00000000000001</v>
      </c>
      <c r="I18" s="37">
        <f t="shared" ref="I18" si="4">G18/D18</f>
        <v>895.90493135011445</v>
      </c>
      <c r="J18" s="27">
        <f t="shared" si="1"/>
        <v>7.4057281199421718E-2</v>
      </c>
    </row>
    <row r="19" spans="1:10" ht="15.75" thickBot="1" x14ac:dyDescent="0.3">
      <c r="A19" s="17">
        <v>17</v>
      </c>
      <c r="B19" s="23" t="s">
        <v>5</v>
      </c>
      <c r="C19" s="46" t="s">
        <v>16</v>
      </c>
      <c r="D19" s="25">
        <f>SUM(D12,D8,D18)</f>
        <v>2252400</v>
      </c>
      <c r="E19" s="31"/>
      <c r="F19" s="27">
        <f>SUM(F3:F7,F9:F11,F13:F17)</f>
        <v>1</v>
      </c>
      <c r="G19" s="26">
        <f>SUM(G12,G8,G18)</f>
        <v>2114635853</v>
      </c>
      <c r="H19" s="31"/>
      <c r="I19" s="37">
        <f>G19/D19</f>
        <v>938.8367310424436</v>
      </c>
      <c r="J19" s="27">
        <f>SUM(J3:J7,J9:J11,J13:J17)</f>
        <v>1.0000000000000002</v>
      </c>
    </row>
    <row r="20" spans="1:10" x14ac:dyDescent="0.25">
      <c r="A20" s="17">
        <v>18</v>
      </c>
    </row>
    <row r="21" spans="1:10" x14ac:dyDescent="0.25">
      <c r="A21" s="17">
        <v>19</v>
      </c>
      <c r="B21" t="s">
        <v>6</v>
      </c>
    </row>
    <row r="22" spans="1:10" x14ac:dyDescent="0.25">
      <c r="C22" s="2"/>
      <c r="D22" s="3"/>
      <c r="E22" s="12"/>
      <c r="F22" s="1"/>
      <c r="G22" s="3"/>
      <c r="H22"/>
      <c r="I22"/>
    </row>
    <row r="23" spans="1:10" x14ac:dyDescent="0.25">
      <c r="C23" s="2"/>
      <c r="D23" s="3"/>
      <c r="E23" s="12"/>
      <c r="F23" s="1"/>
      <c r="G23" s="3"/>
      <c r="H23" s="1"/>
      <c r="I23"/>
    </row>
    <row r="24" spans="1:10" x14ac:dyDescent="0.25">
      <c r="C24" s="2"/>
      <c r="D24" s="3"/>
      <c r="E24" s="12"/>
      <c r="F24" s="1"/>
      <c r="G24" s="3"/>
      <c r="H24" s="1"/>
      <c r="I24"/>
    </row>
    <row r="25" spans="1:10" x14ac:dyDescent="0.25">
      <c r="C25" s="2"/>
      <c r="D25" s="3"/>
      <c r="E25" s="12"/>
      <c r="F25" s="1"/>
      <c r="G25" s="3"/>
      <c r="H25" s="1"/>
      <c r="I25"/>
    </row>
    <row r="26" spans="1:10" x14ac:dyDescent="0.25">
      <c r="C26" s="2"/>
      <c r="D26" s="3"/>
      <c r="E26" s="12"/>
      <c r="F26" s="1"/>
      <c r="G26" s="3"/>
      <c r="H26" s="1"/>
      <c r="I26"/>
    </row>
    <row r="27" spans="1:10" x14ac:dyDescent="0.25">
      <c r="C27" s="2"/>
      <c r="D27" s="3"/>
      <c r="E27" s="12"/>
      <c r="F27" s="1"/>
      <c r="G27" s="3"/>
      <c r="H27" s="1"/>
      <c r="I27"/>
    </row>
    <row r="28" spans="1:10" x14ac:dyDescent="0.25">
      <c r="C28" s="2"/>
      <c r="D28" s="3"/>
      <c r="E28" s="12"/>
      <c r="F28" s="1"/>
      <c r="G28" s="3"/>
      <c r="H28" s="1"/>
      <c r="I28"/>
    </row>
    <row r="29" spans="1:10" x14ac:dyDescent="0.25">
      <c r="C29" s="2"/>
      <c r="D29" s="3"/>
      <c r="E29" s="12"/>
      <c r="F29" s="1"/>
      <c r="G29" s="3"/>
      <c r="H29" s="1"/>
      <c r="I29"/>
    </row>
    <row r="30" spans="1:10" x14ac:dyDescent="0.25">
      <c r="C30" s="2"/>
      <c r="D30" s="3"/>
      <c r="E30" s="12"/>
      <c r="F30" s="1"/>
      <c r="G30" s="3"/>
      <c r="H30" s="1"/>
      <c r="I30"/>
    </row>
    <row r="31" spans="1:10" x14ac:dyDescent="0.25">
      <c r="C31" s="2"/>
      <c r="D31" s="3"/>
      <c r="E31" s="12"/>
      <c r="F31" s="1"/>
      <c r="G31" s="3"/>
      <c r="H31" s="1"/>
      <c r="I31"/>
    </row>
    <row r="32" spans="1:10" x14ac:dyDescent="0.25">
      <c r="C32" s="2"/>
      <c r="D32" s="3"/>
      <c r="E32" s="12"/>
      <c r="F32" s="1"/>
      <c r="G32" s="3"/>
      <c r="H32" s="1"/>
      <c r="I32"/>
    </row>
    <row r="33" spans="3:9" x14ac:dyDescent="0.25">
      <c r="C33" s="2"/>
      <c r="D33" s="3"/>
      <c r="E33" s="12"/>
      <c r="F33" s="1"/>
      <c r="G33" s="3"/>
      <c r="H33" s="1"/>
      <c r="I33"/>
    </row>
    <row r="34" spans="3:9" x14ac:dyDescent="0.25">
      <c r="C34" s="2"/>
      <c r="D34" s="3"/>
      <c r="E34" s="12"/>
      <c r="F34" s="1"/>
      <c r="G34" s="3"/>
      <c r="H34" s="1"/>
      <c r="I34"/>
    </row>
    <row r="35" spans="3:9" x14ac:dyDescent="0.25">
      <c r="C35" s="2"/>
      <c r="D35" s="3"/>
      <c r="E35" s="12"/>
      <c r="F35" s="1"/>
      <c r="G35" s="3"/>
      <c r="H35" s="1"/>
      <c r="I35"/>
    </row>
    <row r="36" spans="3:9" x14ac:dyDescent="0.25">
      <c r="C36" s="2"/>
      <c r="D36" s="3"/>
      <c r="E36" s="12"/>
      <c r="F36" s="1"/>
      <c r="G36" s="3"/>
      <c r="H36" s="1"/>
      <c r="I36"/>
    </row>
    <row r="37" spans="3:9" x14ac:dyDescent="0.25">
      <c r="C37" s="2"/>
      <c r="D37" s="3"/>
      <c r="E37" s="12"/>
      <c r="F37" s="1"/>
      <c r="G37" s="3"/>
      <c r="H37" s="1"/>
      <c r="I37"/>
    </row>
    <row r="38" spans="3:9" x14ac:dyDescent="0.25">
      <c r="C38" s="2"/>
      <c r="D38" s="3"/>
      <c r="E38" s="12"/>
      <c r="F38" s="1"/>
      <c r="G38" s="3"/>
      <c r="H38" s="1"/>
      <c r="I38"/>
    </row>
    <row r="39" spans="3:9" x14ac:dyDescent="0.25">
      <c r="C39" s="2"/>
      <c r="D39" s="3"/>
      <c r="E39" s="12"/>
      <c r="F39" s="1"/>
      <c r="G39" s="3"/>
      <c r="H39" s="1"/>
      <c r="I39"/>
    </row>
    <row r="40" spans="3:9" x14ac:dyDescent="0.25">
      <c r="C40" s="2"/>
      <c r="D40" s="3"/>
      <c r="E40" s="12"/>
      <c r="F40" s="1"/>
      <c r="G40" s="3"/>
      <c r="H40" s="1"/>
      <c r="I40"/>
    </row>
    <row r="41" spans="3:9" x14ac:dyDescent="0.25">
      <c r="C41" s="2"/>
      <c r="D41" s="3"/>
      <c r="E41" s="12"/>
      <c r="F41" s="1"/>
      <c r="G41" s="3"/>
      <c r="H41" s="1"/>
      <c r="I41"/>
    </row>
    <row r="42" spans="3:9" x14ac:dyDescent="0.25">
      <c r="C42" s="2"/>
      <c r="D42" s="3"/>
      <c r="E42" s="12"/>
      <c r="F42" s="1"/>
      <c r="G42" s="3"/>
      <c r="H42" s="1"/>
      <c r="I42"/>
    </row>
    <row r="43" spans="3:9" x14ac:dyDescent="0.25">
      <c r="C43" s="2"/>
      <c r="D43" s="3"/>
      <c r="E43" s="12"/>
      <c r="F43" s="1"/>
      <c r="G43" s="3"/>
      <c r="H43" s="1"/>
      <c r="I43"/>
    </row>
    <row r="44" spans="3:9" x14ac:dyDescent="0.25">
      <c r="C44" s="2"/>
      <c r="D44" s="3"/>
      <c r="E44" s="12"/>
      <c r="F44" s="1"/>
      <c r="G44" s="3"/>
      <c r="H44" s="1"/>
      <c r="I44"/>
    </row>
    <row r="45" spans="3:9" x14ac:dyDescent="0.25">
      <c r="C45" s="2"/>
      <c r="D45" s="3"/>
      <c r="E45" s="12"/>
      <c r="F45" s="1"/>
      <c r="G45" s="3"/>
      <c r="H45" s="1"/>
      <c r="I45"/>
    </row>
    <row r="46" spans="3:9" x14ac:dyDescent="0.25">
      <c r="C46" s="2"/>
      <c r="D46" s="3"/>
      <c r="E46" s="12"/>
      <c r="F46" s="1"/>
      <c r="G46" s="3"/>
      <c r="H46" s="1"/>
      <c r="I46"/>
    </row>
    <row r="47" spans="3:9" x14ac:dyDescent="0.25">
      <c r="C47" s="2"/>
      <c r="D47" s="3"/>
      <c r="E47" s="12"/>
      <c r="F47" s="1"/>
      <c r="G47" s="3"/>
      <c r="H47" s="1"/>
      <c r="I47"/>
    </row>
    <row r="48" spans="3:9" x14ac:dyDescent="0.25">
      <c r="C48" s="2"/>
      <c r="D48" s="3"/>
      <c r="E48" s="12"/>
      <c r="F48" s="1"/>
      <c r="G48" s="3"/>
      <c r="H48" s="1"/>
      <c r="I48"/>
    </row>
    <row r="49" spans="3:9" x14ac:dyDescent="0.25">
      <c r="C49" s="2"/>
      <c r="D49" s="3"/>
      <c r="E49" s="12"/>
      <c r="F49" s="1"/>
      <c r="G49" s="3"/>
      <c r="H49" s="1"/>
      <c r="I49"/>
    </row>
    <row r="50" spans="3:9" x14ac:dyDescent="0.25">
      <c r="C50" s="2"/>
      <c r="D50" s="3"/>
      <c r="E50" s="12"/>
      <c r="F50" s="1"/>
      <c r="G50" s="3"/>
      <c r="H50" s="1"/>
      <c r="I50"/>
    </row>
    <row r="51" spans="3:9" x14ac:dyDescent="0.25">
      <c r="C51" s="2"/>
      <c r="D51" s="3"/>
      <c r="E51" s="12"/>
      <c r="F51" s="1"/>
      <c r="G51" s="3"/>
      <c r="H51" s="1"/>
      <c r="I51"/>
    </row>
    <row r="52" spans="3:9" x14ac:dyDescent="0.25">
      <c r="C52" s="2"/>
      <c r="D52" s="3"/>
      <c r="E52" s="12"/>
      <c r="F52" s="1"/>
      <c r="G52" s="3"/>
      <c r="H52" s="1"/>
      <c r="I52"/>
    </row>
  </sheetData>
  <autoFilter ref="A2:J2"/>
  <sortState ref="B3:J7">
    <sortCondition descending="1" ref="D3:D7"/>
  </sortState>
  <mergeCells count="2">
    <mergeCell ref="G1:J1"/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2018-08-20T11:42:22Z</dcterms:modified>
</cp:coreProperties>
</file>