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800" windowHeight="11400" activeTab="1"/>
  </bookViews>
  <sheets>
    <sheet name="Czech NFI – Forest area" sheetId="1" r:id="rId1"/>
    <sheet name="3.3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1" l="1"/>
  <c r="C65" i="11" l="1"/>
  <c r="AA43" i="11"/>
  <c r="AM43" i="11"/>
  <c r="AU43" i="11"/>
  <c r="BC43" i="11"/>
  <c r="BC65" i="11"/>
  <c r="AY65" i="11"/>
  <c r="AU65" i="11"/>
  <c r="AQ65" i="11"/>
  <c r="AM65" i="11"/>
  <c r="AI65" i="11"/>
  <c r="AE65" i="11"/>
  <c r="AA65" i="11"/>
  <c r="W65" i="11"/>
  <c r="S65" i="11"/>
  <c r="O65" i="11"/>
  <c r="G65" i="11"/>
  <c r="S43" i="11"/>
  <c r="K43" i="11"/>
  <c r="G43" i="11"/>
  <c r="C43" i="11"/>
  <c r="C21" i="11"/>
  <c r="BB56" i="11"/>
  <c r="AX56" i="11"/>
  <c r="AT56" i="11"/>
  <c r="AP56" i="11"/>
  <c r="AL56" i="11"/>
  <c r="AH56" i="11"/>
  <c r="AD56" i="11"/>
  <c r="Z56" i="11"/>
  <c r="V56" i="11"/>
  <c r="R56" i="11"/>
  <c r="N56" i="11"/>
  <c r="J56" i="11"/>
  <c r="F56" i="11"/>
  <c r="B56" i="11"/>
  <c r="BB55" i="11"/>
  <c r="AX55" i="11"/>
  <c r="AT55" i="11"/>
  <c r="AP55" i="11"/>
  <c r="AL55" i="11"/>
  <c r="AH55" i="11"/>
  <c r="AD55" i="11"/>
  <c r="Z55" i="11"/>
  <c r="V55" i="11"/>
  <c r="R55" i="11"/>
  <c r="N55" i="11"/>
  <c r="J55" i="11"/>
  <c r="F55" i="11"/>
  <c r="B55" i="11"/>
  <c r="BB54" i="11"/>
  <c r="AX54" i="11"/>
  <c r="AT54" i="11"/>
  <c r="AP54" i="11"/>
  <c r="AL54" i="11"/>
  <c r="AH54" i="11"/>
  <c r="AD54" i="11"/>
  <c r="Z54" i="11"/>
  <c r="V54" i="11"/>
  <c r="R54" i="11"/>
  <c r="N54" i="11"/>
  <c r="J54" i="11"/>
  <c r="F54" i="11"/>
  <c r="B54" i="11"/>
  <c r="BB53" i="11"/>
  <c r="AX53" i="11"/>
  <c r="AT53" i="11"/>
  <c r="AP53" i="11"/>
  <c r="AL53" i="11"/>
  <c r="AH53" i="11"/>
  <c r="AD53" i="11"/>
  <c r="Z53" i="11"/>
  <c r="V53" i="11"/>
  <c r="R53" i="11"/>
  <c r="N53" i="11"/>
  <c r="J53" i="11"/>
  <c r="F53" i="11"/>
  <c r="B53" i="11"/>
  <c r="BB52" i="11"/>
  <c r="AX52" i="11"/>
  <c r="AT52" i="11"/>
  <c r="AP52" i="11"/>
  <c r="AL52" i="11"/>
  <c r="AH52" i="11"/>
  <c r="AD52" i="11"/>
  <c r="Z52" i="11"/>
  <c r="V52" i="11"/>
  <c r="R52" i="11"/>
  <c r="N52" i="11"/>
  <c r="J52" i="11"/>
  <c r="F52" i="11"/>
  <c r="B52" i="11"/>
  <c r="BB51" i="11"/>
  <c r="AX51" i="11"/>
  <c r="AT51" i="11"/>
  <c r="AP51" i="11"/>
  <c r="AL51" i="11"/>
  <c r="AH51" i="11"/>
  <c r="AD51" i="11"/>
  <c r="Z51" i="11"/>
  <c r="V51" i="11"/>
  <c r="R51" i="11"/>
  <c r="N51" i="11"/>
  <c r="J51" i="11"/>
  <c r="F51" i="11"/>
  <c r="B51" i="11"/>
  <c r="BB50" i="11"/>
  <c r="AX50" i="11"/>
  <c r="AT50" i="11"/>
  <c r="AP50" i="11"/>
  <c r="AL50" i="11"/>
  <c r="AH50" i="11"/>
  <c r="AD50" i="11"/>
  <c r="Z50" i="11"/>
  <c r="V50" i="11"/>
  <c r="R50" i="11"/>
  <c r="N50" i="11"/>
  <c r="J50" i="11"/>
  <c r="F50" i="11"/>
  <c r="B50" i="11"/>
  <c r="BB49" i="11"/>
  <c r="AX49" i="11"/>
  <c r="AT49" i="11"/>
  <c r="AP49" i="11"/>
  <c r="AL49" i="11"/>
  <c r="AH49" i="11"/>
  <c r="AD49" i="11"/>
  <c r="Z49" i="11"/>
  <c r="V49" i="11"/>
  <c r="R49" i="11"/>
  <c r="N49" i="11"/>
  <c r="J49" i="11"/>
  <c r="F49" i="11"/>
  <c r="B49" i="11"/>
  <c r="BB34" i="11"/>
  <c r="AT34" i="11"/>
  <c r="AL34" i="11"/>
  <c r="Z34" i="11"/>
  <c r="R34" i="11"/>
  <c r="J34" i="11"/>
  <c r="F34" i="11"/>
  <c r="B34" i="11"/>
  <c r="BB33" i="11"/>
  <c r="AT33" i="11"/>
  <c r="AL33" i="11"/>
  <c r="Z33" i="11"/>
  <c r="R33" i="11"/>
  <c r="J33" i="11"/>
  <c r="F33" i="11"/>
  <c r="B33" i="11"/>
  <c r="BB32" i="11"/>
  <c r="AT32" i="11"/>
  <c r="AL32" i="11"/>
  <c r="Z32" i="11"/>
  <c r="R32" i="11"/>
  <c r="J32" i="11"/>
  <c r="F32" i="11"/>
  <c r="B32" i="11"/>
  <c r="BB31" i="11"/>
  <c r="AT31" i="11"/>
  <c r="AL31" i="11"/>
  <c r="Z31" i="11"/>
  <c r="R31" i="11"/>
  <c r="J31" i="11"/>
  <c r="F31" i="11"/>
  <c r="B31" i="11"/>
  <c r="BB30" i="11"/>
  <c r="AT30" i="11"/>
  <c r="AL30" i="11"/>
  <c r="Z30" i="11"/>
  <c r="R30" i="11"/>
  <c r="J30" i="11"/>
  <c r="F30" i="11"/>
  <c r="B30" i="11"/>
  <c r="BB29" i="11"/>
  <c r="AT29" i="11"/>
  <c r="AL29" i="11"/>
  <c r="Z29" i="11"/>
  <c r="R29" i="11"/>
  <c r="J29" i="11"/>
  <c r="F29" i="11"/>
  <c r="B29" i="11"/>
  <c r="BB28" i="11"/>
  <c r="AT28" i="11"/>
  <c r="AL28" i="11"/>
  <c r="Z28" i="11"/>
  <c r="R28" i="11"/>
  <c r="J28" i="11"/>
  <c r="F28" i="11"/>
  <c r="B28" i="11"/>
  <c r="BB27" i="11"/>
  <c r="AT27" i="11"/>
  <c r="AL27" i="11"/>
  <c r="Z27" i="11"/>
  <c r="R27" i="11"/>
  <c r="J27" i="11"/>
  <c r="F27" i="11"/>
  <c r="B27" i="11"/>
  <c r="B12" i="11"/>
  <c r="B11" i="11"/>
  <c r="B10" i="11"/>
  <c r="B9" i="11"/>
  <c r="B8" i="11"/>
  <c r="B7" i="11"/>
  <c r="B6" i="11"/>
  <c r="B5" i="11"/>
  <c r="N64" i="11" l="1"/>
  <c r="N65" i="11" s="1"/>
  <c r="N63" i="11"/>
  <c r="N62" i="11"/>
  <c r="N61" i="11"/>
  <c r="N60" i="11"/>
  <c r="N59" i="11"/>
  <c r="N58" i="11"/>
  <c r="N57" i="11"/>
  <c r="B13" i="11"/>
  <c r="B35" i="11" l="1"/>
  <c r="B36" i="11"/>
  <c r="B37" i="11"/>
  <c r="B38" i="11"/>
  <c r="B39" i="11"/>
  <c r="B40" i="11"/>
  <c r="B41" i="11"/>
  <c r="B42" i="11"/>
  <c r="B43" i="11" s="1"/>
  <c r="BB42" i="11"/>
  <c r="BB43" i="11" s="1"/>
  <c r="BB41" i="11"/>
  <c r="BB40" i="11"/>
  <c r="BB39" i="11"/>
  <c r="BB38" i="11"/>
  <c r="BB37" i="11"/>
  <c r="BB36" i="11"/>
  <c r="BB35" i="11"/>
  <c r="AT42" i="11"/>
  <c r="AT43" i="11" s="1"/>
  <c r="AT41" i="11"/>
  <c r="AT40" i="11"/>
  <c r="AT39" i="11"/>
  <c r="AT38" i="11"/>
  <c r="AT37" i="11"/>
  <c r="AT36" i="11"/>
  <c r="AT35" i="11"/>
  <c r="AL42" i="11"/>
  <c r="AL43" i="11" s="1"/>
  <c r="AL41" i="11"/>
  <c r="AL40" i="11"/>
  <c r="AL39" i="11"/>
  <c r="AL38" i="11"/>
  <c r="AL37" i="11"/>
  <c r="AL36" i="11"/>
  <c r="AL35" i="11"/>
  <c r="Z42" i="11"/>
  <c r="Z43" i="11" s="1"/>
  <c r="Z41" i="11"/>
  <c r="Z40" i="11"/>
  <c r="Z39" i="11"/>
  <c r="Z38" i="11"/>
  <c r="Z37" i="11"/>
  <c r="Z36" i="11"/>
  <c r="Z35" i="11"/>
  <c r="R42" i="11"/>
  <c r="R43" i="11" s="1"/>
  <c r="R41" i="11"/>
  <c r="R40" i="11"/>
  <c r="R39" i="11"/>
  <c r="R38" i="11"/>
  <c r="R37" i="11"/>
  <c r="R36" i="11"/>
  <c r="R35" i="11"/>
  <c r="J42" i="11"/>
  <c r="J43" i="11" s="1"/>
  <c r="J41" i="11"/>
  <c r="J40" i="11"/>
  <c r="J39" i="11"/>
  <c r="J38" i="11"/>
  <c r="J37" i="11"/>
  <c r="J36" i="11"/>
  <c r="J35" i="11"/>
  <c r="F42" i="11"/>
  <c r="F43" i="11" s="1"/>
  <c r="F41" i="11"/>
  <c r="F40" i="11"/>
  <c r="F39" i="11"/>
  <c r="F38" i="11"/>
  <c r="F37" i="11"/>
  <c r="F36" i="11"/>
  <c r="F35" i="11"/>
  <c r="BB64" i="11"/>
  <c r="BB65" i="11" s="1"/>
  <c r="BB63" i="11"/>
  <c r="BB62" i="11"/>
  <c r="BB61" i="11"/>
  <c r="BB60" i="11"/>
  <c r="BB59" i="11"/>
  <c r="BB58" i="11"/>
  <c r="BB57" i="11"/>
  <c r="AX64" i="11"/>
  <c r="AX65" i="11" s="1"/>
  <c r="AX63" i="11"/>
  <c r="AX62" i="11"/>
  <c r="AX61" i="11"/>
  <c r="AX60" i="11"/>
  <c r="AX59" i="11"/>
  <c r="AX58" i="11"/>
  <c r="AX57" i="11"/>
  <c r="AT64" i="11"/>
  <c r="AT65" i="11" s="1"/>
  <c r="AT63" i="11"/>
  <c r="AT62" i="11"/>
  <c r="AT61" i="11"/>
  <c r="AT60" i="11"/>
  <c r="AT59" i="11"/>
  <c r="AT58" i="11"/>
  <c r="AT57" i="11"/>
  <c r="AP64" i="11"/>
  <c r="AP65" i="11" s="1"/>
  <c r="AP63" i="11"/>
  <c r="AP62" i="11"/>
  <c r="AP61" i="11"/>
  <c r="AP60" i="11"/>
  <c r="AP59" i="11"/>
  <c r="AP58" i="11"/>
  <c r="AP57" i="11"/>
  <c r="AL64" i="11"/>
  <c r="AL65" i="11" s="1"/>
  <c r="AL63" i="11"/>
  <c r="AL62" i="11"/>
  <c r="AL61" i="11"/>
  <c r="AL60" i="11"/>
  <c r="AL59" i="11"/>
  <c r="AL58" i="11"/>
  <c r="AL57" i="11"/>
  <c r="AH64" i="11"/>
  <c r="AH65" i="11" s="1"/>
  <c r="AH63" i="11"/>
  <c r="AH62" i="11"/>
  <c r="AH61" i="11"/>
  <c r="AH60" i="11"/>
  <c r="AH59" i="11"/>
  <c r="AH58" i="11"/>
  <c r="AH57" i="11"/>
  <c r="AD64" i="11"/>
  <c r="AD65" i="11" s="1"/>
  <c r="AD63" i="11"/>
  <c r="AD62" i="11"/>
  <c r="AD61" i="11"/>
  <c r="AD60" i="11"/>
  <c r="AD59" i="11"/>
  <c r="AD58" i="11"/>
  <c r="AD57" i="11"/>
  <c r="Z64" i="11"/>
  <c r="Z65" i="11" s="1"/>
  <c r="Z63" i="11"/>
  <c r="Z62" i="11"/>
  <c r="Z61" i="11"/>
  <c r="Z60" i="11"/>
  <c r="Z59" i="11"/>
  <c r="Z58" i="11"/>
  <c r="Z57" i="11"/>
  <c r="V64" i="11"/>
  <c r="V65" i="11" s="1"/>
  <c r="V63" i="11"/>
  <c r="V62" i="11"/>
  <c r="V61" i="11"/>
  <c r="V60" i="11"/>
  <c r="V59" i="11"/>
  <c r="V58" i="11"/>
  <c r="V57" i="11"/>
  <c r="R64" i="11"/>
  <c r="R65" i="11" s="1"/>
  <c r="R63" i="11"/>
  <c r="R62" i="11"/>
  <c r="R61" i="11"/>
  <c r="R60" i="11"/>
  <c r="R59" i="11"/>
  <c r="R58" i="11"/>
  <c r="R57" i="11"/>
  <c r="J64" i="11"/>
  <c r="J65" i="11" s="1"/>
  <c r="J63" i="11"/>
  <c r="J62" i="11"/>
  <c r="J61" i="11"/>
  <c r="J60" i="11"/>
  <c r="J59" i="11"/>
  <c r="J58" i="11"/>
  <c r="J57" i="11"/>
  <c r="F64" i="11"/>
  <c r="F65" i="11" s="1"/>
  <c r="F63" i="11"/>
  <c r="F62" i="11"/>
  <c r="F61" i="11"/>
  <c r="F60" i="11"/>
  <c r="F59" i="11"/>
  <c r="F58" i="11"/>
  <c r="F57" i="11"/>
  <c r="B64" i="11"/>
  <c r="B65" i="11" s="1"/>
  <c r="B63" i="11"/>
  <c r="B62" i="11"/>
  <c r="B61" i="11"/>
  <c r="B60" i="11"/>
  <c r="B59" i="11"/>
  <c r="B58" i="11"/>
  <c r="B57" i="11"/>
  <c r="B20" i="11"/>
  <c r="B21" i="11" s="1"/>
  <c r="B19" i="11"/>
  <c r="B18" i="11"/>
  <c r="B17" i="11"/>
  <c r="B16" i="11"/>
  <c r="B15" i="11"/>
  <c r="B14" i="11"/>
</calcChain>
</file>

<file path=xl/sharedStrings.xml><?xml version="1.0" encoding="utf-8"?>
<sst xmlns="http://schemas.openxmlformats.org/spreadsheetml/2006/main" count="256" uniqueCount="87">
  <si>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</si>
  <si>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</si>
  <si>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</si>
  <si>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</si>
  <si>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</si>
  <si>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</si>
  <si>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</si>
  <si>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</si>
  <si>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</si>
  <si>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</si>
  <si>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</si>
  <si>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</si>
  <si>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</si>
  <si>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</si>
  <si>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</si>
  <si>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</si>
  <si>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</si>
  <si>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</si>
  <si>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</si>
  <si>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</si>
  <si>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</si>
  <si>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</si>
  <si>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</si>
  <si>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</si>
  <si>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</si>
  <si>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[%]</t>
  </si>
  <si>
    <t>×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</si>
  <si>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</si>
  <si>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</si>
  <si>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</si>
  <si>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</si>
  <si>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</si>
  <si>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</si>
  <si>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</si>
  <si>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</si>
  <si>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</si>
  <si>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</si>
  <si>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</si>
  <si>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</si>
  <si>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</si>
  <si>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</si>
  <si>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</si>
  <si>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</si>
  <si>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</si>
  <si>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</si>
  <si>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</si>
  <si>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</si>
  <si>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</si>
  <si>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</si>
  <si>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</si>
  <si>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</si>
  <si>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>Total forest land (FRA definition)</t>
  </si>
  <si>
    <t>Total forest land by accessibility and land use</t>
  </si>
  <si>
    <t>calculated [ha]</t>
  </si>
  <si>
    <t>Area / NUTS 0 - Country level</t>
  </si>
  <si>
    <t>Original data</t>
  </si>
  <si>
    <t>Source: Data as provided by Jan Maslo, Forest Management Institute, Czech Republic in December 2019 on request of Marco Onida, DG Environment, European Commission</t>
  </si>
  <si>
    <t>Value adding steps:</t>
  </si>
  <si>
    <t>Table formated</t>
  </si>
  <si>
    <t>Table Quality checked: Totals</t>
  </si>
  <si>
    <t>JRC value adding: 2020-01</t>
  </si>
  <si>
    <t>CZ – Czech Republic</t>
  </si>
  <si>
    <t>Tree species</t>
  </si>
  <si>
    <t>Norway spruce</t>
  </si>
  <si>
    <t>Silver fir</t>
  </si>
  <si>
    <t>Scots pine</t>
  </si>
  <si>
    <t>European larch</t>
  </si>
  <si>
    <t>Other conifers</t>
  </si>
  <si>
    <t>Conifers – total</t>
  </si>
  <si>
    <t>European beech</t>
  </si>
  <si>
    <t>Oak</t>
  </si>
  <si>
    <t>European hornbeam</t>
  </si>
  <si>
    <t>Maple</t>
  </si>
  <si>
    <t>Ash</t>
  </si>
  <si>
    <t>Alder</t>
  </si>
  <si>
    <t>Birch</t>
  </si>
  <si>
    <t>Other broadleaves – hardwood</t>
  </si>
  <si>
    <t>Other broadleaves – softwood</t>
  </si>
  <si>
    <t>Broadleaves – total</t>
  </si>
  <si>
    <t>Area / NUTS 2 - Statistical Areas</t>
  </si>
  <si>
    <t>Area / NUTS 3 - Administrative Regions</t>
  </si>
  <si>
    <t>Column with 'calculated [ha]' added to provide also area figures for Timberland beside the original percentage figures only.</t>
  </si>
  <si>
    <t>Values of Timberland area in ha in Rows 3, 25 and 47 have been provided from Table 3.1</t>
  </si>
  <si>
    <t>NFI II (2011-2015) - Table 3.3: Total Timberland / Stands by Tree Species</t>
  </si>
  <si>
    <t>Total Timberland / Stands in [ha]
(from Table 3.1)</t>
  </si>
  <si>
    <t>Total Timberland / Stands by NUTS 2 Unit in [ha]
(from Table 3.1)</t>
  </si>
  <si>
    <t>Total Timberland / Stands by NUTS 3 Unit in [ha]
(from Table 3.1)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</si>
</sst>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 applyNumberFormat="0" applyBorder="0" applyAlignment="0"/>
  </cellStyleXfs>
  <cellXfs count="9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7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4" fillId="0" borderId="18" xfId="0" applyNumberFormat="1" applyFont="1" applyBorder="1"/>
    <xf numFmtId="164" fontId="3" fillId="0" borderId="19" xfId="0" applyNumberFormat="1" applyFont="1" applyBorder="1" applyAlignment="1"/>
    <xf numFmtId="164" fontId="4" fillId="0" borderId="20" xfId="0" applyNumberFormat="1" applyFont="1" applyBorder="1" applyAlignment="1">
      <alignment wrapText="1"/>
    </xf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2" xfId="0" applyNumberFormat="1" applyFont="1" applyBorder="1"/>
    <xf numFmtId="164" fontId="4" fillId="0" borderId="6" xfId="0" applyNumberFormat="1" applyFont="1" applyBorder="1"/>
    <xf numFmtId="164" fontId="0" fillId="0" borderId="7" xfId="0" applyNumberFormat="1" applyBorder="1" applyAlignment="1">
      <alignment horizontal="right"/>
    </xf>
    <xf numFmtId="164" fontId="5" fillId="0" borderId="6" xfId="0" applyNumberFormat="1" applyFont="1" applyBorder="1"/>
    <xf numFmtId="164" fontId="5" fillId="0" borderId="11" xfId="0" applyNumberFormat="1" applyFont="1" applyBorder="1"/>
    <xf numFmtId="164" fontId="4" fillId="0" borderId="14" xfId="0" applyNumberFormat="1" applyFont="1" applyBorder="1" applyAlignment="1">
      <alignment horizontal="right"/>
    </xf>
    <xf numFmtId="164" fontId="3" fillId="0" borderId="0" xfId="0" applyNumberFormat="1" applyFont="1" applyBorder="1"/>
    <xf numFmtId="164" fontId="0" fillId="0" borderId="0" xfId="0" applyNumberFormat="1" applyBorder="1"/>
    <xf numFmtId="164" fontId="3" fillId="0" borderId="29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3" fillId="0" borderId="28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5" fillId="0" borderId="32" xfId="0" applyNumberFormat="1" applyFont="1" applyBorder="1"/>
    <xf numFmtId="164" fontId="4" fillId="0" borderId="8" xfId="0" applyNumberFormat="1" applyFont="1" applyBorder="1" applyAlignment="1">
      <alignment horizontal="center"/>
    </xf>
    <xf numFmtId="164" fontId="3" fillId="0" borderId="33" xfId="0" applyNumberFormat="1" applyFont="1" applyBorder="1" applyAlignment="1"/>
    <xf numFmtId="164" fontId="4" fillId="0" borderId="34" xfId="0" applyNumberFormat="1" applyFont="1" applyBorder="1" applyAlignment="1">
      <alignment wrapText="1"/>
    </xf>
    <xf numFmtId="164" fontId="3" fillId="0" borderId="35" xfId="0" applyNumberFormat="1" applyFont="1" applyBorder="1"/>
    <xf numFmtId="164" fontId="3" fillId="0" borderId="34" xfId="0" applyNumberFormat="1" applyFont="1" applyBorder="1"/>
    <xf numFmtId="164" fontId="3" fillId="0" borderId="36" xfId="0" applyNumberFormat="1" applyFont="1" applyBorder="1"/>
    <xf numFmtId="164" fontId="3" fillId="0" borderId="37" xfId="0" applyNumberFormat="1" applyFont="1" applyBorder="1"/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6" fillId="0" borderId="0" xfId="0" applyNumberFormat="1" applyFont="1"/>
    <xf numFmtId="0" fontId="8" fillId="0" borderId="0" xfId="3" applyFont="1" applyFill="1" applyProtection="1"/>
    <xf numFmtId="0" fontId="9" fillId="0" borderId="0" xfId="0" applyFont="1" applyAlignment="1">
      <alignment horizontal="center" vertical="center"/>
    </xf>
    <xf numFmtId="164" fontId="3" fillId="0" borderId="39" xfId="0" applyNumberFormat="1" applyFont="1" applyBorder="1" applyAlignment="1">
      <alignment horizontal="center"/>
    </xf>
    <xf numFmtId="164" fontId="0" fillId="0" borderId="23" xfId="0" applyNumberFormat="1" applyBorder="1" applyAlignment="1">
      <alignment horizontal="right"/>
    </xf>
    <xf numFmtId="164" fontId="0" fillId="0" borderId="23" xfId="0" applyNumberFormat="1" applyBorder="1"/>
    <xf numFmtId="164" fontId="0" fillId="0" borderId="41" xfId="0" applyNumberFormat="1" applyBorder="1"/>
    <xf numFmtId="164" fontId="3" fillId="0" borderId="17" xfId="0" applyNumberFormat="1" applyFon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164" fontId="0" fillId="0" borderId="24" xfId="0" applyNumberFormat="1" applyBorder="1"/>
    <xf numFmtId="164" fontId="0" fillId="0" borderId="43" xfId="0" applyNumberFormat="1" applyBorder="1"/>
    <xf numFmtId="164" fontId="3" fillId="0" borderId="44" xfId="0" applyNumberFormat="1" applyFont="1" applyBorder="1" applyAlignment="1">
      <alignment horizontal="right"/>
    </xf>
    <xf numFmtId="164" fontId="0" fillId="0" borderId="45" xfId="0" applyNumberFormat="1" applyBorder="1"/>
    <xf numFmtId="164" fontId="0" fillId="0" borderId="46" xfId="0" applyNumberFormat="1" applyBorder="1"/>
    <xf numFmtId="164" fontId="3" fillId="0" borderId="33" xfId="0" applyNumberFormat="1" applyFont="1" applyBorder="1"/>
    <xf numFmtId="164" fontId="0" fillId="0" borderId="4" xfId="0" applyNumberFormat="1" applyBorder="1"/>
    <xf numFmtId="164" fontId="0" fillId="0" borderId="5" xfId="0" applyNumberFormat="1" applyBorder="1"/>
    <xf numFmtId="164" fontId="3" fillId="0" borderId="19" xfId="0" applyNumberFormat="1" applyFont="1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11" xfId="0" applyNumberFormat="1" applyBorder="1"/>
    <xf numFmtId="164" fontId="0" fillId="0" borderId="32" xfId="0" applyNumberFormat="1" applyBorder="1"/>
    <xf numFmtId="164" fontId="3" fillId="0" borderId="14" xfId="0" applyNumberFormat="1" applyFont="1" applyBorder="1" applyAlignment="1">
      <alignment horizontal="right"/>
    </xf>
    <xf numFmtId="164" fontId="3" fillId="0" borderId="14" xfId="0" applyNumberFormat="1" applyFont="1" applyBorder="1"/>
    <xf numFmtId="164" fontId="3" fillId="0" borderId="15" xfId="0" applyNumberFormat="1" applyFont="1" applyBorder="1"/>
    <xf numFmtId="164" fontId="3" fillId="0" borderId="16" xfId="0" applyNumberFormat="1" applyFont="1" applyBorder="1"/>
    <xf numFmtId="164" fontId="0" fillId="0" borderId="40" xfId="0" applyNumberFormat="1" applyBorder="1"/>
    <xf numFmtId="164" fontId="0" fillId="0" borderId="42" xfId="0" applyNumberFormat="1" applyBorder="1"/>
    <xf numFmtId="164" fontId="5" fillId="0" borderId="3" xfId="0" applyNumberFormat="1" applyFont="1" applyBorder="1"/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4" fillId="0" borderId="14" xfId="0" applyNumberFormat="1" applyFont="1" applyBorder="1"/>
    <xf numFmtId="164" fontId="3" fillId="0" borderId="17" xfId="0" applyNumberFormat="1" applyFont="1" applyBorder="1"/>
    <xf numFmtId="164" fontId="3" fillId="0" borderId="44" xfId="0" applyNumberFormat="1" applyFont="1" applyBorder="1"/>
    <xf numFmtId="164" fontId="4" fillId="0" borderId="14" xfId="0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33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3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51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52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38.28515625" style="4" customWidth="1"/>
    <col min="2" max="2" width="15.7109375" style="4" customWidth="1"/>
    <col min="3" max="5" width="9.7109375" style="4" customWidth="1"/>
    <col min="6" max="6" width="15.7109375" style="4" customWidth="1"/>
    <col min="7" max="9" width="9.7109375" style="4" customWidth="1"/>
    <col min="10" max="10" width="15.7109375" style="4" customWidth="1"/>
    <col min="11" max="13" width="9.7109375" style="4" customWidth="1"/>
    <col min="14" max="14" width="15.7109375" style="4" customWidth="1"/>
    <col min="15" max="17" width="9.7109375" style="4" customWidth="1"/>
    <col min="18" max="18" width="15.7109375" style="4" customWidth="1"/>
    <col min="19" max="21" width="9.7109375" style="4" customWidth="1"/>
    <col min="22" max="22" width="15.7109375" style="4" customWidth="1"/>
    <col min="23" max="25" width="9.7109375" style="4" customWidth="1"/>
    <col min="26" max="26" width="15.7109375" style="4" customWidth="1"/>
    <col min="27" max="29" width="9.7109375" style="4" customWidth="1"/>
    <col min="30" max="30" width="15.7109375" style="4" customWidth="1"/>
    <col min="31" max="33" width="9.7109375" style="4" customWidth="1"/>
    <col min="34" max="34" width="15.7109375" style="4" customWidth="1"/>
    <col min="35" max="37" width="9.7109375" style="4" customWidth="1"/>
    <col min="38" max="38" width="15.7109375" style="4" customWidth="1"/>
    <col min="39" max="41" width="9.7109375" style="4" customWidth="1"/>
    <col min="42" max="42" width="15.7109375" style="4" customWidth="1"/>
    <col min="43" max="45" width="9.7109375" style="4" customWidth="1"/>
    <col min="46" max="46" width="15.7109375" style="4" customWidth="1"/>
    <col min="47" max="49" width="9.7109375" style="4" customWidth="1"/>
    <col min="50" max="50" width="15.7109375" style="4" customWidth="1"/>
    <col min="51" max="53" width="9.7109375" style="4" customWidth="1"/>
    <col min="54" max="54" width="15.7109375" style="4" customWidth="1"/>
    <col min="55" max="57" width="9.7109375" style="4" customWidth="1"/>
    <col min="58" max="58" width="10.7109375" style="4" bestFit="1" customWidth="1"/>
    <col min="59" max="16384" width="9.140625" style="4"/>
  </cols>
  <sheetData>
    <row r="1" spans="1:5" ht="19.5" thickBot="1" x14ac:dyDescent="0.35">
      <c r="A1" s="44" t="s">
        <v>83</v>
      </c>
    </row>
    <row r="2" spans="1:5" x14ac:dyDescent="0.25">
      <c r="A2" s="15" t="s">
        <v>54</v>
      </c>
      <c r="B2" s="88" t="s">
        <v>61</v>
      </c>
      <c r="C2" s="89"/>
      <c r="D2" s="89"/>
      <c r="E2" s="90"/>
    </row>
    <row r="3" spans="1:5" ht="30" x14ac:dyDescent="0.25">
      <c r="A3" s="16" t="s">
        <v>84</v>
      </c>
      <c r="B3" s="14">
        <v>2852000</v>
      </c>
      <c r="C3" s="91" t="s">
        <v>55</v>
      </c>
      <c r="D3" s="91"/>
      <c r="E3" s="92"/>
    </row>
    <row r="4" spans="1:5" ht="15.75" thickBot="1" x14ac:dyDescent="0.3">
      <c r="A4" s="30" t="s">
        <v>62</v>
      </c>
      <c r="B4" s="31" t="s">
        <v>53</v>
      </c>
      <c r="C4" s="32" t="s">
        <v>25</v>
      </c>
      <c r="D4" s="93" t="s">
        <v>50</v>
      </c>
      <c r="E4" s="94"/>
    </row>
    <row r="5" spans="1:5" x14ac:dyDescent="0.25">
      <c r="A5" s="61" t="s">
        <v>63</v>
      </c>
      <c r="B5" s="62">
        <f>$B$3*C5/100</f>
        <v>1226360</v>
      </c>
      <c r="C5" s="59">
        <v>43</v>
      </c>
      <c r="D5" s="59">
        <v>42</v>
      </c>
      <c r="E5" s="60">
        <v>43.9</v>
      </c>
    </row>
    <row r="6" spans="1:5" x14ac:dyDescent="0.25">
      <c r="A6" s="17" t="s">
        <v>64</v>
      </c>
      <c r="B6" s="63">
        <f t="shared" ref="B6:B12" si="0">$B$3*C6/100</f>
        <v>25668</v>
      </c>
      <c r="C6" s="7">
        <v>0.9</v>
      </c>
      <c r="D6" s="7">
        <v>0.8</v>
      </c>
      <c r="E6" s="9">
        <v>1</v>
      </c>
    </row>
    <row r="7" spans="1:5" x14ac:dyDescent="0.25">
      <c r="A7" s="17" t="s">
        <v>65</v>
      </c>
      <c r="B7" s="63">
        <f t="shared" si="0"/>
        <v>279496.00000000006</v>
      </c>
      <c r="C7" s="7">
        <v>9.8000000000000007</v>
      </c>
      <c r="D7" s="7">
        <v>9.3000000000000007</v>
      </c>
      <c r="E7" s="9">
        <v>10.4</v>
      </c>
    </row>
    <row r="8" spans="1:5" x14ac:dyDescent="0.25">
      <c r="A8" s="17" t="s">
        <v>66</v>
      </c>
      <c r="B8" s="63">
        <f t="shared" si="0"/>
        <v>85560</v>
      </c>
      <c r="C8" s="7">
        <v>3</v>
      </c>
      <c r="D8" s="7">
        <v>2.8</v>
      </c>
      <c r="E8" s="9">
        <v>3.3</v>
      </c>
    </row>
    <row r="9" spans="1:5" ht="15.75" thickBot="1" x14ac:dyDescent="0.3">
      <c r="A9" s="18" t="s">
        <v>67</v>
      </c>
      <c r="B9" s="64">
        <f t="shared" si="0"/>
        <v>25668</v>
      </c>
      <c r="C9" s="10">
        <v>0.9</v>
      </c>
      <c r="D9" s="10">
        <v>0.7</v>
      </c>
      <c r="E9" s="11">
        <v>1</v>
      </c>
    </row>
    <row r="10" spans="1:5" ht="15.75" thickBot="1" x14ac:dyDescent="0.3">
      <c r="A10" s="19" t="s">
        <v>68</v>
      </c>
      <c r="B10" s="67">
        <f t="shared" si="0"/>
        <v>1642752</v>
      </c>
      <c r="C10" s="68">
        <v>57.6</v>
      </c>
      <c r="D10" s="68">
        <v>56.7</v>
      </c>
      <c r="E10" s="69">
        <v>58.6</v>
      </c>
    </row>
    <row r="11" spans="1:5" x14ac:dyDescent="0.25">
      <c r="A11" s="27" t="s">
        <v>69</v>
      </c>
      <c r="B11" s="65">
        <f t="shared" si="0"/>
        <v>288052</v>
      </c>
      <c r="C11" s="28">
        <v>10.1</v>
      </c>
      <c r="D11" s="28">
        <v>9.5</v>
      </c>
      <c r="E11" s="29">
        <v>10.7</v>
      </c>
    </row>
    <row r="12" spans="1:5" x14ac:dyDescent="0.25">
      <c r="A12" s="17" t="s">
        <v>70</v>
      </c>
      <c r="B12" s="63">
        <f t="shared" si="0"/>
        <v>222456</v>
      </c>
      <c r="C12" s="7">
        <v>7.8</v>
      </c>
      <c r="D12" s="7">
        <v>7.4</v>
      </c>
      <c r="E12" s="9">
        <v>8.3000000000000007</v>
      </c>
    </row>
    <row r="13" spans="1:5" x14ac:dyDescent="0.25">
      <c r="A13" s="17" t="s">
        <v>71</v>
      </c>
      <c r="B13" s="63">
        <f>$B$3*C13/100</f>
        <v>85560</v>
      </c>
      <c r="C13" s="7">
        <v>3</v>
      </c>
      <c r="D13" s="7">
        <v>2.7</v>
      </c>
      <c r="E13" s="9">
        <v>3.3</v>
      </c>
    </row>
    <row r="14" spans="1:5" x14ac:dyDescent="0.25">
      <c r="A14" s="17" t="s">
        <v>72</v>
      </c>
      <c r="B14" s="63">
        <f t="shared" ref="B14:B20" si="1">$B$3*C14/100</f>
        <v>105524</v>
      </c>
      <c r="C14" s="7">
        <v>3.7</v>
      </c>
      <c r="D14" s="7">
        <v>3.4</v>
      </c>
      <c r="E14" s="9">
        <v>4</v>
      </c>
    </row>
    <row r="15" spans="1:5" x14ac:dyDescent="0.25">
      <c r="A15" s="17" t="s">
        <v>73</v>
      </c>
      <c r="B15" s="63">
        <f t="shared" si="1"/>
        <v>65595.999999999985</v>
      </c>
      <c r="C15" s="7">
        <v>2.2999999999999998</v>
      </c>
      <c r="D15" s="7">
        <v>2.1</v>
      </c>
      <c r="E15" s="9">
        <v>2.6</v>
      </c>
    </row>
    <row r="16" spans="1:5" x14ac:dyDescent="0.25">
      <c r="A16" s="17" t="s">
        <v>74</v>
      </c>
      <c r="B16" s="63">
        <f t="shared" si="1"/>
        <v>68448</v>
      </c>
      <c r="C16" s="7">
        <v>2.4</v>
      </c>
      <c r="D16" s="7">
        <v>2.1</v>
      </c>
      <c r="E16" s="9">
        <v>2.7</v>
      </c>
    </row>
    <row r="17" spans="1:57" x14ac:dyDescent="0.25">
      <c r="A17" s="17" t="s">
        <v>75</v>
      </c>
      <c r="B17" s="63">
        <f t="shared" si="1"/>
        <v>122636</v>
      </c>
      <c r="C17" s="7">
        <v>4.3</v>
      </c>
      <c r="D17" s="7">
        <v>4</v>
      </c>
      <c r="E17" s="9">
        <v>4.5999999999999996</v>
      </c>
    </row>
    <row r="18" spans="1:57" x14ac:dyDescent="0.25">
      <c r="A18" s="17" t="s">
        <v>76</v>
      </c>
      <c r="B18" s="63">
        <f t="shared" si="1"/>
        <v>114080</v>
      </c>
      <c r="C18" s="7">
        <v>4</v>
      </c>
      <c r="D18" s="7">
        <v>3.7</v>
      </c>
      <c r="E18" s="9">
        <v>4.3</v>
      </c>
    </row>
    <row r="19" spans="1:57" ht="15.75" thickBot="1" x14ac:dyDescent="0.3">
      <c r="A19" s="18" t="s">
        <v>77</v>
      </c>
      <c r="B19" s="64">
        <f t="shared" si="1"/>
        <v>131191.99999999997</v>
      </c>
      <c r="C19" s="10">
        <v>4.5999999999999996</v>
      </c>
      <c r="D19" s="10">
        <v>4.3</v>
      </c>
      <c r="E19" s="11">
        <v>5</v>
      </c>
    </row>
    <row r="20" spans="1:57" ht="15.75" thickBot="1" x14ac:dyDescent="0.3">
      <c r="A20" s="19" t="s">
        <v>78</v>
      </c>
      <c r="B20" s="67">
        <f t="shared" si="1"/>
        <v>1209248</v>
      </c>
      <c r="C20" s="68">
        <v>42.4</v>
      </c>
      <c r="D20" s="68">
        <v>41.4</v>
      </c>
      <c r="E20" s="69">
        <v>43.3</v>
      </c>
    </row>
    <row r="21" spans="1:57" ht="15.75" thickBot="1" x14ac:dyDescent="0.3">
      <c r="A21" s="19" t="s">
        <v>35</v>
      </c>
      <c r="B21" s="66">
        <f>SUM(B10,B20)</f>
        <v>2852000</v>
      </c>
      <c r="C21" s="12">
        <f>SUM(C10,C20)</f>
        <v>100</v>
      </c>
      <c r="D21" s="12" t="s">
        <v>26</v>
      </c>
      <c r="E21" s="13" t="s">
        <v>26</v>
      </c>
    </row>
    <row r="22" spans="1:57" x14ac:dyDescent="0.25">
      <c r="A22" s="25"/>
      <c r="B22" s="81"/>
      <c r="C22" s="81"/>
      <c r="D22" s="81"/>
      <c r="E22" s="81"/>
    </row>
    <row r="23" spans="1:57" ht="15.75" thickBot="1" x14ac:dyDescent="0.3"/>
    <row r="24" spans="1:57" x14ac:dyDescent="0.25">
      <c r="A24" s="35" t="s">
        <v>79</v>
      </c>
      <c r="B24" s="88" t="s">
        <v>27</v>
      </c>
      <c r="C24" s="89"/>
      <c r="D24" s="89"/>
      <c r="E24" s="90"/>
      <c r="F24" s="88" t="s">
        <v>28</v>
      </c>
      <c r="G24" s="89"/>
      <c r="H24" s="89"/>
      <c r="I24" s="90"/>
      <c r="J24" s="82" t="s">
        <v>29</v>
      </c>
      <c r="K24" s="83"/>
      <c r="L24" s="83"/>
      <c r="M24" s="83"/>
      <c r="N24" s="83"/>
      <c r="O24" s="83"/>
      <c r="P24" s="83"/>
      <c r="Q24" s="84"/>
      <c r="R24" s="82" t="s">
        <v>30</v>
      </c>
      <c r="S24" s="83"/>
      <c r="T24" s="83"/>
      <c r="U24" s="83"/>
      <c r="V24" s="83"/>
      <c r="W24" s="83"/>
      <c r="X24" s="83"/>
      <c r="Y24" s="84"/>
      <c r="Z24" s="82" t="s">
        <v>31</v>
      </c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4"/>
      <c r="AL24" s="82" t="s">
        <v>32</v>
      </c>
      <c r="AM24" s="83"/>
      <c r="AN24" s="83"/>
      <c r="AO24" s="83"/>
      <c r="AP24" s="83"/>
      <c r="AQ24" s="83"/>
      <c r="AR24" s="83"/>
      <c r="AS24" s="84"/>
      <c r="AT24" s="82" t="s">
        <v>33</v>
      </c>
      <c r="AU24" s="83"/>
      <c r="AV24" s="83"/>
      <c r="AW24" s="83"/>
      <c r="AX24" s="83"/>
      <c r="AY24" s="83"/>
      <c r="AZ24" s="83"/>
      <c r="BA24" s="84"/>
      <c r="BB24" s="88" t="s">
        <v>34</v>
      </c>
      <c r="BC24" s="89"/>
      <c r="BD24" s="89"/>
      <c r="BE24" s="90"/>
    </row>
    <row r="25" spans="1:57" s="6" customFormat="1" ht="45" x14ac:dyDescent="0.25">
      <c r="A25" s="36" t="s">
        <v>85</v>
      </c>
      <c r="B25" s="20">
        <v>5000</v>
      </c>
      <c r="C25" s="85" t="s">
        <v>55</v>
      </c>
      <c r="D25" s="86"/>
      <c r="E25" s="87"/>
      <c r="F25" s="20">
        <v>328400</v>
      </c>
      <c r="G25" s="85" t="s">
        <v>55</v>
      </c>
      <c r="H25" s="86"/>
      <c r="I25" s="87"/>
      <c r="J25" s="20">
        <v>728200</v>
      </c>
      <c r="K25" s="85" t="s">
        <v>55</v>
      </c>
      <c r="L25" s="86"/>
      <c r="M25" s="87"/>
      <c r="N25" s="41"/>
      <c r="O25" s="41"/>
      <c r="P25" s="41"/>
      <c r="Q25" s="42"/>
      <c r="R25" s="20">
        <v>341600</v>
      </c>
      <c r="S25" s="85" t="s">
        <v>55</v>
      </c>
      <c r="T25" s="86"/>
      <c r="U25" s="87"/>
      <c r="V25" s="41"/>
      <c r="W25" s="41"/>
      <c r="X25" s="41"/>
      <c r="Y25" s="42"/>
      <c r="Z25" s="20">
        <v>453600</v>
      </c>
      <c r="AA25" s="85" t="s">
        <v>55</v>
      </c>
      <c r="AB25" s="86"/>
      <c r="AC25" s="87"/>
      <c r="AD25" s="41"/>
      <c r="AE25" s="41"/>
      <c r="AF25" s="41"/>
      <c r="AG25" s="41"/>
      <c r="AH25" s="41"/>
      <c r="AI25" s="41"/>
      <c r="AJ25" s="41"/>
      <c r="AK25" s="42"/>
      <c r="AL25" s="20">
        <v>422400</v>
      </c>
      <c r="AM25" s="85" t="s">
        <v>55</v>
      </c>
      <c r="AN25" s="86"/>
      <c r="AO25" s="87"/>
      <c r="AP25" s="41"/>
      <c r="AQ25" s="41"/>
      <c r="AR25" s="41"/>
      <c r="AS25" s="42"/>
      <c r="AT25" s="20">
        <v>366200</v>
      </c>
      <c r="AU25" s="85" t="s">
        <v>55</v>
      </c>
      <c r="AV25" s="86"/>
      <c r="AW25" s="87"/>
      <c r="AX25" s="41"/>
      <c r="AY25" s="41"/>
      <c r="AZ25" s="41"/>
      <c r="BA25" s="42"/>
      <c r="BB25" s="20">
        <v>206600</v>
      </c>
      <c r="BC25" s="85" t="s">
        <v>55</v>
      </c>
      <c r="BD25" s="86"/>
      <c r="BE25" s="87"/>
    </row>
    <row r="26" spans="1:57" ht="15.75" thickBot="1" x14ac:dyDescent="0.3">
      <c r="A26" s="30" t="s">
        <v>62</v>
      </c>
      <c r="B26" s="34" t="s">
        <v>53</v>
      </c>
      <c r="C26" s="32" t="s">
        <v>25</v>
      </c>
      <c r="D26" s="93" t="s">
        <v>50</v>
      </c>
      <c r="E26" s="94"/>
      <c r="F26" s="34" t="s">
        <v>53</v>
      </c>
      <c r="G26" s="32" t="s">
        <v>25</v>
      </c>
      <c r="H26" s="93" t="s">
        <v>50</v>
      </c>
      <c r="I26" s="94"/>
      <c r="J26" s="34" t="s">
        <v>53</v>
      </c>
      <c r="K26" s="32" t="s">
        <v>25</v>
      </c>
      <c r="L26" s="93" t="s">
        <v>50</v>
      </c>
      <c r="M26" s="94"/>
      <c r="N26" s="47"/>
      <c r="O26" s="47"/>
      <c r="P26" s="47"/>
      <c r="Q26" s="43"/>
      <c r="R26" s="34" t="s">
        <v>53</v>
      </c>
      <c r="S26" s="32" t="s">
        <v>25</v>
      </c>
      <c r="T26" s="93" t="s">
        <v>50</v>
      </c>
      <c r="U26" s="94"/>
      <c r="V26" s="47"/>
      <c r="W26" s="47"/>
      <c r="X26" s="47"/>
      <c r="Y26" s="43"/>
      <c r="Z26" s="34" t="s">
        <v>53</v>
      </c>
      <c r="AA26" s="32" t="s">
        <v>25</v>
      </c>
      <c r="AB26" s="93" t="s">
        <v>50</v>
      </c>
      <c r="AC26" s="94"/>
      <c r="AD26" s="47"/>
      <c r="AE26" s="47"/>
      <c r="AF26" s="47"/>
      <c r="AG26" s="47"/>
      <c r="AH26" s="47"/>
      <c r="AI26" s="47"/>
      <c r="AJ26" s="47"/>
      <c r="AK26" s="43"/>
      <c r="AL26" s="34" t="s">
        <v>53</v>
      </c>
      <c r="AM26" s="32" t="s">
        <v>25</v>
      </c>
      <c r="AN26" s="93" t="s">
        <v>50</v>
      </c>
      <c r="AO26" s="94"/>
      <c r="AP26" s="47"/>
      <c r="AQ26" s="47"/>
      <c r="AR26" s="47"/>
      <c r="AS26" s="43"/>
      <c r="AT26" s="34" t="s">
        <v>53</v>
      </c>
      <c r="AU26" s="32" t="s">
        <v>25</v>
      </c>
      <c r="AV26" s="93" t="s">
        <v>50</v>
      </c>
      <c r="AW26" s="94"/>
      <c r="AX26" s="47"/>
      <c r="AY26" s="47"/>
      <c r="AZ26" s="47"/>
      <c r="BA26" s="43"/>
      <c r="BB26" s="34" t="s">
        <v>53</v>
      </c>
      <c r="BC26" s="32" t="s">
        <v>25</v>
      </c>
      <c r="BD26" s="93" t="s">
        <v>50</v>
      </c>
      <c r="BE26" s="94"/>
    </row>
    <row r="27" spans="1:57" x14ac:dyDescent="0.25">
      <c r="A27" s="58" t="s">
        <v>63</v>
      </c>
      <c r="B27" s="72">
        <f>B$25*C27/100</f>
        <v>35</v>
      </c>
      <c r="C27" s="73">
        <v>0.7</v>
      </c>
      <c r="D27" s="73">
        <v>-0.7</v>
      </c>
      <c r="E27" s="74">
        <v>2.1</v>
      </c>
      <c r="F27" s="72">
        <f>F$25*G27/100</f>
        <v>107715.19999999998</v>
      </c>
      <c r="G27" s="73">
        <v>32.799999999999997</v>
      </c>
      <c r="H27" s="73">
        <v>30.1</v>
      </c>
      <c r="I27" s="74">
        <v>35.4</v>
      </c>
      <c r="J27" s="72">
        <f>J$25*K27/100</f>
        <v>366284.6</v>
      </c>
      <c r="K27" s="73">
        <v>50.3</v>
      </c>
      <c r="L27" s="73">
        <v>48.5</v>
      </c>
      <c r="M27" s="74">
        <v>52.1</v>
      </c>
      <c r="N27" s="75"/>
      <c r="O27" s="75"/>
      <c r="P27" s="75"/>
      <c r="Q27" s="76"/>
      <c r="R27" s="72">
        <f>R$25*S27/100</f>
        <v>139031.20000000001</v>
      </c>
      <c r="S27" s="73">
        <v>40.700000000000003</v>
      </c>
      <c r="T27" s="73">
        <v>37.799999999999997</v>
      </c>
      <c r="U27" s="74">
        <v>43.5</v>
      </c>
      <c r="V27" s="75"/>
      <c r="W27" s="75"/>
      <c r="X27" s="75"/>
      <c r="Y27" s="76"/>
      <c r="Z27" s="72">
        <f>Z$25*AA27/100</f>
        <v>205934.4</v>
      </c>
      <c r="AA27" s="73">
        <v>45.4</v>
      </c>
      <c r="AB27" s="73">
        <v>43</v>
      </c>
      <c r="AC27" s="74">
        <v>47.7</v>
      </c>
      <c r="AD27" s="75"/>
      <c r="AE27" s="75"/>
      <c r="AF27" s="75"/>
      <c r="AG27" s="75"/>
      <c r="AH27" s="75"/>
      <c r="AI27" s="75"/>
      <c r="AJ27" s="75"/>
      <c r="AK27" s="76"/>
      <c r="AL27" s="72">
        <f>AL$25*AM27/100</f>
        <v>179097.60000000001</v>
      </c>
      <c r="AM27" s="73">
        <v>42.4</v>
      </c>
      <c r="AN27" s="73">
        <v>39.9</v>
      </c>
      <c r="AO27" s="74">
        <v>44.9</v>
      </c>
      <c r="AP27" s="75"/>
      <c r="AQ27" s="75"/>
      <c r="AR27" s="75"/>
      <c r="AS27" s="76"/>
      <c r="AT27" s="72">
        <f>AT$25*AU27/100</f>
        <v>139156</v>
      </c>
      <c r="AU27" s="73">
        <v>38</v>
      </c>
      <c r="AV27" s="73">
        <v>35.4</v>
      </c>
      <c r="AW27" s="74">
        <v>40.6</v>
      </c>
      <c r="AX27" s="75"/>
      <c r="AY27" s="75"/>
      <c r="AZ27" s="75"/>
      <c r="BA27" s="76"/>
      <c r="BB27" s="72">
        <f>BB$25*BC27/100</f>
        <v>86565.4</v>
      </c>
      <c r="BC27" s="73">
        <v>41.9</v>
      </c>
      <c r="BD27" s="73">
        <v>38.299999999999997</v>
      </c>
      <c r="BE27" s="74">
        <v>45.5</v>
      </c>
    </row>
    <row r="28" spans="1:57" x14ac:dyDescent="0.25">
      <c r="A28" s="38" t="s">
        <v>64</v>
      </c>
      <c r="B28" s="22">
        <f t="shared" ref="B28:B34" si="2">B$25*C28/100</f>
        <v>0</v>
      </c>
      <c r="C28" s="8">
        <v>0</v>
      </c>
      <c r="D28" s="8">
        <v>0</v>
      </c>
      <c r="E28" s="21">
        <v>0</v>
      </c>
      <c r="F28" s="22">
        <f t="shared" ref="F28:F34" si="3">F$25*G28/100</f>
        <v>2298.7999999999997</v>
      </c>
      <c r="G28" s="8">
        <v>0.7</v>
      </c>
      <c r="H28" s="8">
        <v>0.3</v>
      </c>
      <c r="I28" s="21">
        <v>1</v>
      </c>
      <c r="J28" s="22">
        <f t="shared" ref="J28:J34" si="4">J$25*K28/100</f>
        <v>8738.4</v>
      </c>
      <c r="K28" s="8">
        <v>1.2</v>
      </c>
      <c r="L28" s="8">
        <v>0.9</v>
      </c>
      <c r="M28" s="21">
        <v>1.4</v>
      </c>
      <c r="N28" s="48"/>
      <c r="O28" s="48"/>
      <c r="P28" s="48"/>
      <c r="Q28" s="52"/>
      <c r="R28" s="22">
        <f t="shared" ref="R28:R34" si="5">R$25*S28/100</f>
        <v>0</v>
      </c>
      <c r="S28" s="8">
        <v>0</v>
      </c>
      <c r="T28" s="8">
        <v>0</v>
      </c>
      <c r="U28" s="21">
        <v>0.1</v>
      </c>
      <c r="V28" s="48"/>
      <c r="W28" s="48"/>
      <c r="X28" s="48"/>
      <c r="Y28" s="52"/>
      <c r="Z28" s="22">
        <f t="shared" ref="Z28:Z34" si="6">Z$25*AA28/100</f>
        <v>2721.6</v>
      </c>
      <c r="AA28" s="8">
        <v>0.6</v>
      </c>
      <c r="AB28" s="8">
        <v>0.4</v>
      </c>
      <c r="AC28" s="21">
        <v>0.8</v>
      </c>
      <c r="AD28" s="48"/>
      <c r="AE28" s="48"/>
      <c r="AF28" s="48"/>
      <c r="AG28" s="48"/>
      <c r="AH28" s="48"/>
      <c r="AI28" s="48"/>
      <c r="AJ28" s="48"/>
      <c r="AK28" s="52"/>
      <c r="AL28" s="22">
        <f t="shared" ref="AL28:AL34" si="7">AL$25*AM28/100</f>
        <v>4646.4000000000005</v>
      </c>
      <c r="AM28" s="8">
        <v>1.1000000000000001</v>
      </c>
      <c r="AN28" s="8">
        <v>0.6</v>
      </c>
      <c r="AO28" s="21">
        <v>1.5</v>
      </c>
      <c r="AP28" s="48"/>
      <c r="AQ28" s="48"/>
      <c r="AR28" s="48"/>
      <c r="AS28" s="52"/>
      <c r="AT28" s="22">
        <f t="shared" ref="AT28:AT34" si="8">AT$25*AU28/100</f>
        <v>6225.4</v>
      </c>
      <c r="AU28" s="8">
        <v>1.7</v>
      </c>
      <c r="AV28" s="8">
        <v>1.1000000000000001</v>
      </c>
      <c r="AW28" s="21">
        <v>2.2000000000000002</v>
      </c>
      <c r="AX28" s="48"/>
      <c r="AY28" s="48"/>
      <c r="AZ28" s="48"/>
      <c r="BA28" s="52"/>
      <c r="BB28" s="22">
        <f t="shared" ref="BB28:BB34" si="9">BB$25*BC28/100</f>
        <v>1652.8</v>
      </c>
      <c r="BC28" s="8">
        <v>0.8</v>
      </c>
      <c r="BD28" s="8">
        <v>0.4</v>
      </c>
      <c r="BE28" s="21">
        <v>1.2</v>
      </c>
    </row>
    <row r="29" spans="1:57" x14ac:dyDescent="0.25">
      <c r="A29" s="38" t="s">
        <v>65</v>
      </c>
      <c r="B29" s="22">
        <f t="shared" si="2"/>
        <v>500</v>
      </c>
      <c r="C29" s="8">
        <v>10</v>
      </c>
      <c r="D29" s="8">
        <v>-2.6</v>
      </c>
      <c r="E29" s="21">
        <v>22.6</v>
      </c>
      <c r="F29" s="22">
        <f t="shared" si="3"/>
        <v>49588.4</v>
      </c>
      <c r="G29" s="8">
        <v>15.1</v>
      </c>
      <c r="H29" s="8">
        <v>13.2</v>
      </c>
      <c r="I29" s="21">
        <v>17</v>
      </c>
      <c r="J29" s="22">
        <f t="shared" si="4"/>
        <v>121609.4</v>
      </c>
      <c r="K29" s="8">
        <v>16.7</v>
      </c>
      <c r="L29" s="8">
        <v>15.4</v>
      </c>
      <c r="M29" s="21">
        <v>18</v>
      </c>
      <c r="N29" s="48"/>
      <c r="O29" s="48"/>
      <c r="P29" s="48"/>
      <c r="Q29" s="52"/>
      <c r="R29" s="22">
        <f t="shared" si="5"/>
        <v>17080</v>
      </c>
      <c r="S29" s="8">
        <v>5</v>
      </c>
      <c r="T29" s="8">
        <v>4</v>
      </c>
      <c r="U29" s="21">
        <v>6</v>
      </c>
      <c r="V29" s="48"/>
      <c r="W29" s="48"/>
      <c r="X29" s="48"/>
      <c r="Y29" s="52"/>
      <c r="Z29" s="22">
        <f t="shared" si="6"/>
        <v>47174.400000000001</v>
      </c>
      <c r="AA29" s="8">
        <v>10.4</v>
      </c>
      <c r="AB29" s="8">
        <v>8.9</v>
      </c>
      <c r="AC29" s="21">
        <v>11.8</v>
      </c>
      <c r="AD29" s="48"/>
      <c r="AE29" s="48"/>
      <c r="AF29" s="48"/>
      <c r="AG29" s="48"/>
      <c r="AH29" s="48"/>
      <c r="AI29" s="48"/>
      <c r="AJ29" s="48"/>
      <c r="AK29" s="52"/>
      <c r="AL29" s="22">
        <f t="shared" si="7"/>
        <v>29568</v>
      </c>
      <c r="AM29" s="8">
        <v>7</v>
      </c>
      <c r="AN29" s="8">
        <v>6</v>
      </c>
      <c r="AO29" s="21">
        <v>8.1</v>
      </c>
      <c r="AP29" s="48"/>
      <c r="AQ29" s="48"/>
      <c r="AR29" s="48"/>
      <c r="AS29" s="52"/>
      <c r="AT29" s="22">
        <f t="shared" si="8"/>
        <v>8422.5999999999985</v>
      </c>
      <c r="AU29" s="8">
        <v>2.2999999999999998</v>
      </c>
      <c r="AV29" s="8">
        <v>1.8</v>
      </c>
      <c r="AW29" s="21">
        <v>2.9</v>
      </c>
      <c r="AX29" s="48"/>
      <c r="AY29" s="48"/>
      <c r="AZ29" s="48"/>
      <c r="BA29" s="52"/>
      <c r="BB29" s="22">
        <f t="shared" si="9"/>
        <v>5371.6</v>
      </c>
      <c r="BC29" s="8">
        <v>2.6</v>
      </c>
      <c r="BD29" s="8">
        <v>1.6</v>
      </c>
      <c r="BE29" s="21">
        <v>3.6</v>
      </c>
    </row>
    <row r="30" spans="1:57" x14ac:dyDescent="0.25">
      <c r="A30" s="38" t="s">
        <v>66</v>
      </c>
      <c r="B30" s="22">
        <f t="shared" si="2"/>
        <v>25</v>
      </c>
      <c r="C30" s="7">
        <v>0.5</v>
      </c>
      <c r="D30" s="7">
        <v>-0.3</v>
      </c>
      <c r="E30" s="9">
        <v>1.3</v>
      </c>
      <c r="F30" s="22">
        <f t="shared" si="3"/>
        <v>14121.2</v>
      </c>
      <c r="G30" s="7">
        <v>4.3</v>
      </c>
      <c r="H30" s="7">
        <v>3.5</v>
      </c>
      <c r="I30" s="9">
        <v>5.0999999999999996</v>
      </c>
      <c r="J30" s="22">
        <f t="shared" si="4"/>
        <v>15292.2</v>
      </c>
      <c r="K30" s="7">
        <v>2.1</v>
      </c>
      <c r="L30" s="7">
        <v>1.7</v>
      </c>
      <c r="M30" s="9">
        <v>2.5</v>
      </c>
      <c r="N30" s="49"/>
      <c r="O30" s="49"/>
      <c r="P30" s="49"/>
      <c r="Q30" s="53"/>
      <c r="R30" s="22">
        <f t="shared" si="5"/>
        <v>11956</v>
      </c>
      <c r="S30" s="7">
        <v>3.5</v>
      </c>
      <c r="T30" s="7">
        <v>2.7</v>
      </c>
      <c r="U30" s="9">
        <v>4.4000000000000004</v>
      </c>
      <c r="V30" s="49"/>
      <c r="W30" s="49"/>
      <c r="X30" s="49"/>
      <c r="Y30" s="53"/>
      <c r="Z30" s="22">
        <f t="shared" si="6"/>
        <v>12700.8</v>
      </c>
      <c r="AA30" s="7">
        <v>2.8</v>
      </c>
      <c r="AB30" s="7">
        <v>2.2000000000000002</v>
      </c>
      <c r="AC30" s="9">
        <v>3.3</v>
      </c>
      <c r="AD30" s="49"/>
      <c r="AE30" s="49"/>
      <c r="AF30" s="49"/>
      <c r="AG30" s="49"/>
      <c r="AH30" s="49"/>
      <c r="AI30" s="49"/>
      <c r="AJ30" s="49"/>
      <c r="AK30" s="53"/>
      <c r="AL30" s="22">
        <f t="shared" si="7"/>
        <v>13094.4</v>
      </c>
      <c r="AM30" s="7">
        <v>3.1</v>
      </c>
      <c r="AN30" s="7">
        <v>2.5</v>
      </c>
      <c r="AO30" s="9">
        <v>3.7</v>
      </c>
      <c r="AP30" s="49"/>
      <c r="AQ30" s="49"/>
      <c r="AR30" s="49"/>
      <c r="AS30" s="53"/>
      <c r="AT30" s="22">
        <f t="shared" si="8"/>
        <v>12450.8</v>
      </c>
      <c r="AU30" s="7">
        <v>3.4</v>
      </c>
      <c r="AV30" s="7">
        <v>2.7</v>
      </c>
      <c r="AW30" s="9">
        <v>4.0999999999999996</v>
      </c>
      <c r="AX30" s="49"/>
      <c r="AY30" s="49"/>
      <c r="AZ30" s="49"/>
      <c r="BA30" s="53"/>
      <c r="BB30" s="22">
        <f t="shared" si="9"/>
        <v>7024.4</v>
      </c>
      <c r="BC30" s="7">
        <v>3.4</v>
      </c>
      <c r="BD30" s="7">
        <v>2.5</v>
      </c>
      <c r="BE30" s="9">
        <v>4.3</v>
      </c>
    </row>
    <row r="31" spans="1:57" ht="15.75" thickBot="1" x14ac:dyDescent="0.3">
      <c r="A31" s="39" t="s">
        <v>67</v>
      </c>
      <c r="B31" s="23">
        <f t="shared" si="2"/>
        <v>120</v>
      </c>
      <c r="C31" s="10">
        <v>2.4</v>
      </c>
      <c r="D31" s="10">
        <v>-2.6</v>
      </c>
      <c r="E31" s="11">
        <v>7.4</v>
      </c>
      <c r="F31" s="23">
        <f t="shared" si="3"/>
        <v>2298.7999999999997</v>
      </c>
      <c r="G31" s="10">
        <v>0.7</v>
      </c>
      <c r="H31" s="10">
        <v>0.3</v>
      </c>
      <c r="I31" s="11">
        <v>1.1000000000000001</v>
      </c>
      <c r="J31" s="23">
        <f t="shared" si="4"/>
        <v>5825.6</v>
      </c>
      <c r="K31" s="10">
        <v>0.8</v>
      </c>
      <c r="L31" s="10">
        <v>0.5</v>
      </c>
      <c r="M31" s="11">
        <v>1.1000000000000001</v>
      </c>
      <c r="N31" s="50"/>
      <c r="O31" s="50"/>
      <c r="P31" s="50"/>
      <c r="Q31" s="54"/>
      <c r="R31" s="23">
        <f t="shared" si="5"/>
        <v>8540</v>
      </c>
      <c r="S31" s="10">
        <v>2.5</v>
      </c>
      <c r="T31" s="10">
        <v>1.6</v>
      </c>
      <c r="U31" s="11">
        <v>3.3</v>
      </c>
      <c r="V31" s="50"/>
      <c r="W31" s="50"/>
      <c r="X31" s="50"/>
      <c r="Y31" s="54"/>
      <c r="Z31" s="23">
        <f t="shared" si="6"/>
        <v>4536</v>
      </c>
      <c r="AA31" s="10">
        <v>1</v>
      </c>
      <c r="AB31" s="10">
        <v>0.6</v>
      </c>
      <c r="AC31" s="11">
        <v>1.4</v>
      </c>
      <c r="AD31" s="50"/>
      <c r="AE31" s="50"/>
      <c r="AF31" s="50"/>
      <c r="AG31" s="50"/>
      <c r="AH31" s="50"/>
      <c r="AI31" s="50"/>
      <c r="AJ31" s="50"/>
      <c r="AK31" s="54"/>
      <c r="AL31" s="23">
        <f t="shared" si="7"/>
        <v>2112</v>
      </c>
      <c r="AM31" s="10">
        <v>0.5</v>
      </c>
      <c r="AN31" s="10">
        <v>0.2</v>
      </c>
      <c r="AO31" s="11">
        <v>0.8</v>
      </c>
      <c r="AP31" s="50"/>
      <c r="AQ31" s="50"/>
      <c r="AR31" s="50"/>
      <c r="AS31" s="54"/>
      <c r="AT31" s="23">
        <f t="shared" si="8"/>
        <v>732.4</v>
      </c>
      <c r="AU31" s="10">
        <v>0.2</v>
      </c>
      <c r="AV31" s="10">
        <v>0.1</v>
      </c>
      <c r="AW31" s="11">
        <v>0.4</v>
      </c>
      <c r="AX31" s="50"/>
      <c r="AY31" s="50"/>
      <c r="AZ31" s="50"/>
      <c r="BA31" s="54"/>
      <c r="BB31" s="23">
        <f t="shared" si="9"/>
        <v>826.4</v>
      </c>
      <c r="BC31" s="10">
        <v>0.4</v>
      </c>
      <c r="BD31" s="10">
        <v>-0.1</v>
      </c>
      <c r="BE31" s="11">
        <v>0.8</v>
      </c>
    </row>
    <row r="32" spans="1:57" ht="15.75" thickBot="1" x14ac:dyDescent="0.3">
      <c r="A32" s="40" t="s">
        <v>68</v>
      </c>
      <c r="B32" s="77">
        <f t="shared" si="2"/>
        <v>680</v>
      </c>
      <c r="C32" s="68">
        <v>13.6</v>
      </c>
      <c r="D32" s="68">
        <v>-0.2</v>
      </c>
      <c r="E32" s="69">
        <v>27.3</v>
      </c>
      <c r="F32" s="77">
        <f t="shared" si="3"/>
        <v>176022.39999999999</v>
      </c>
      <c r="G32" s="68">
        <v>53.6</v>
      </c>
      <c r="H32" s="68">
        <v>50.8</v>
      </c>
      <c r="I32" s="69">
        <v>56.4</v>
      </c>
      <c r="J32" s="77">
        <f t="shared" si="4"/>
        <v>517750.19999999995</v>
      </c>
      <c r="K32" s="68">
        <v>71.099999999999994</v>
      </c>
      <c r="L32" s="68">
        <v>69.400000000000006</v>
      </c>
      <c r="M32" s="69">
        <v>72.7</v>
      </c>
      <c r="N32" s="78"/>
      <c r="O32" s="78"/>
      <c r="P32" s="78"/>
      <c r="Q32" s="79"/>
      <c r="R32" s="77">
        <f t="shared" si="5"/>
        <v>176948.8</v>
      </c>
      <c r="S32" s="68">
        <v>51.8</v>
      </c>
      <c r="T32" s="68">
        <v>48.8</v>
      </c>
      <c r="U32" s="69">
        <v>54.7</v>
      </c>
      <c r="V32" s="78"/>
      <c r="W32" s="78"/>
      <c r="X32" s="78"/>
      <c r="Y32" s="79"/>
      <c r="Z32" s="77">
        <f t="shared" si="6"/>
        <v>272613.59999999998</v>
      </c>
      <c r="AA32" s="68">
        <v>60.1</v>
      </c>
      <c r="AB32" s="68">
        <v>57.8</v>
      </c>
      <c r="AC32" s="69">
        <v>62.4</v>
      </c>
      <c r="AD32" s="78"/>
      <c r="AE32" s="78"/>
      <c r="AF32" s="78"/>
      <c r="AG32" s="78"/>
      <c r="AH32" s="78"/>
      <c r="AI32" s="78"/>
      <c r="AJ32" s="78"/>
      <c r="AK32" s="79"/>
      <c r="AL32" s="77">
        <f t="shared" si="7"/>
        <v>228518.39999999999</v>
      </c>
      <c r="AM32" s="68">
        <v>54.1</v>
      </c>
      <c r="AN32" s="68">
        <v>51.6</v>
      </c>
      <c r="AO32" s="69">
        <v>56.7</v>
      </c>
      <c r="AP32" s="78"/>
      <c r="AQ32" s="78"/>
      <c r="AR32" s="78"/>
      <c r="AS32" s="79"/>
      <c r="AT32" s="77">
        <f t="shared" si="8"/>
        <v>166987.20000000001</v>
      </c>
      <c r="AU32" s="68">
        <v>45.6</v>
      </c>
      <c r="AV32" s="68">
        <v>42.9</v>
      </c>
      <c r="AW32" s="69">
        <v>48.3</v>
      </c>
      <c r="AX32" s="78"/>
      <c r="AY32" s="78"/>
      <c r="AZ32" s="78"/>
      <c r="BA32" s="79"/>
      <c r="BB32" s="77">
        <f t="shared" si="9"/>
        <v>101440.6</v>
      </c>
      <c r="BC32" s="68">
        <v>49.1</v>
      </c>
      <c r="BD32" s="68">
        <v>45.5</v>
      </c>
      <c r="BE32" s="69">
        <v>52.7</v>
      </c>
    </row>
    <row r="33" spans="1:59" x14ac:dyDescent="0.25">
      <c r="A33" s="37" t="s">
        <v>69</v>
      </c>
      <c r="B33" s="33">
        <f t="shared" si="2"/>
        <v>0</v>
      </c>
      <c r="C33" s="28">
        <v>0</v>
      </c>
      <c r="D33" s="28">
        <v>0</v>
      </c>
      <c r="E33" s="29">
        <v>0</v>
      </c>
      <c r="F33" s="33">
        <f t="shared" si="3"/>
        <v>24958.400000000001</v>
      </c>
      <c r="G33" s="28">
        <v>7.6</v>
      </c>
      <c r="H33" s="28">
        <v>6.2</v>
      </c>
      <c r="I33" s="29">
        <v>9</v>
      </c>
      <c r="J33" s="33">
        <f t="shared" si="4"/>
        <v>48061.2</v>
      </c>
      <c r="K33" s="28">
        <v>6.6</v>
      </c>
      <c r="L33" s="28">
        <v>5.7</v>
      </c>
      <c r="M33" s="29">
        <v>7.4</v>
      </c>
      <c r="N33" s="70"/>
      <c r="O33" s="70"/>
      <c r="P33" s="70"/>
      <c r="Q33" s="71"/>
      <c r="R33" s="33">
        <f t="shared" si="5"/>
        <v>24253.599999999999</v>
      </c>
      <c r="S33" s="28">
        <v>7.1</v>
      </c>
      <c r="T33" s="28">
        <v>5.8</v>
      </c>
      <c r="U33" s="29">
        <v>8.5</v>
      </c>
      <c r="V33" s="70"/>
      <c r="W33" s="70"/>
      <c r="X33" s="70"/>
      <c r="Y33" s="71"/>
      <c r="Z33" s="33">
        <f t="shared" si="6"/>
        <v>46267.199999999997</v>
      </c>
      <c r="AA33" s="28">
        <v>10.199999999999999</v>
      </c>
      <c r="AB33" s="28">
        <v>8.8000000000000007</v>
      </c>
      <c r="AC33" s="29">
        <v>11.6</v>
      </c>
      <c r="AD33" s="70"/>
      <c r="AE33" s="70"/>
      <c r="AF33" s="70"/>
      <c r="AG33" s="70"/>
      <c r="AH33" s="70"/>
      <c r="AI33" s="70"/>
      <c r="AJ33" s="70"/>
      <c r="AK33" s="71"/>
      <c r="AL33" s="33">
        <f t="shared" si="7"/>
        <v>31257.599999999999</v>
      </c>
      <c r="AM33" s="28">
        <v>7.4</v>
      </c>
      <c r="AN33" s="28">
        <v>6.1</v>
      </c>
      <c r="AO33" s="29">
        <v>8.6999999999999993</v>
      </c>
      <c r="AP33" s="70"/>
      <c r="AQ33" s="70"/>
      <c r="AR33" s="70"/>
      <c r="AS33" s="71"/>
      <c r="AT33" s="33">
        <f t="shared" si="8"/>
        <v>75437.200000000012</v>
      </c>
      <c r="AU33" s="28">
        <v>20.6</v>
      </c>
      <c r="AV33" s="28">
        <v>18.5</v>
      </c>
      <c r="AW33" s="29">
        <v>22.7</v>
      </c>
      <c r="AX33" s="70"/>
      <c r="AY33" s="70"/>
      <c r="AZ33" s="70"/>
      <c r="BA33" s="71"/>
      <c r="BB33" s="33">
        <f t="shared" si="9"/>
        <v>39873.800000000003</v>
      </c>
      <c r="BC33" s="28">
        <v>19.3</v>
      </c>
      <c r="BD33" s="28">
        <v>16.399999999999999</v>
      </c>
      <c r="BE33" s="29">
        <v>22.1</v>
      </c>
    </row>
    <row r="34" spans="1:59" x14ac:dyDescent="0.25">
      <c r="A34" s="38" t="s">
        <v>70</v>
      </c>
      <c r="B34" s="22">
        <f t="shared" si="2"/>
        <v>1165</v>
      </c>
      <c r="C34" s="7">
        <v>23.3</v>
      </c>
      <c r="D34" s="7">
        <v>2.5</v>
      </c>
      <c r="E34" s="9">
        <v>44</v>
      </c>
      <c r="F34" s="22">
        <f t="shared" si="3"/>
        <v>44005.599999999999</v>
      </c>
      <c r="G34" s="7">
        <v>13.4</v>
      </c>
      <c r="H34" s="7">
        <v>11.7</v>
      </c>
      <c r="I34" s="9">
        <v>15</v>
      </c>
      <c r="J34" s="22">
        <f t="shared" si="4"/>
        <v>40051</v>
      </c>
      <c r="K34" s="7">
        <v>5.5</v>
      </c>
      <c r="L34" s="7">
        <v>4.7</v>
      </c>
      <c r="M34" s="9">
        <v>6.2</v>
      </c>
      <c r="N34" s="49"/>
      <c r="O34" s="49"/>
      <c r="P34" s="49"/>
      <c r="Q34" s="53"/>
      <c r="R34" s="22">
        <f t="shared" si="5"/>
        <v>22204</v>
      </c>
      <c r="S34" s="7">
        <v>6.5</v>
      </c>
      <c r="T34" s="7">
        <v>5.3</v>
      </c>
      <c r="U34" s="9">
        <v>7.7</v>
      </c>
      <c r="V34" s="49"/>
      <c r="W34" s="49"/>
      <c r="X34" s="49"/>
      <c r="Y34" s="53"/>
      <c r="Z34" s="22">
        <f t="shared" si="6"/>
        <v>33566.400000000001</v>
      </c>
      <c r="AA34" s="7">
        <v>7.4</v>
      </c>
      <c r="AB34" s="7">
        <v>6.3</v>
      </c>
      <c r="AC34" s="9">
        <v>8.5</v>
      </c>
      <c r="AD34" s="49"/>
      <c r="AE34" s="49"/>
      <c r="AF34" s="49"/>
      <c r="AG34" s="49"/>
      <c r="AH34" s="49"/>
      <c r="AI34" s="49"/>
      <c r="AJ34" s="49"/>
      <c r="AK34" s="53"/>
      <c r="AL34" s="22">
        <f t="shared" si="7"/>
        <v>48153.599999999999</v>
      </c>
      <c r="AM34" s="7">
        <v>11.4</v>
      </c>
      <c r="AN34" s="7">
        <v>9.9</v>
      </c>
      <c r="AO34" s="9">
        <v>12.9</v>
      </c>
      <c r="AP34" s="49"/>
      <c r="AQ34" s="49"/>
      <c r="AR34" s="49"/>
      <c r="AS34" s="53"/>
      <c r="AT34" s="22">
        <f t="shared" si="8"/>
        <v>25634</v>
      </c>
      <c r="AU34" s="7">
        <v>7</v>
      </c>
      <c r="AV34" s="7">
        <v>5.8</v>
      </c>
      <c r="AW34" s="9">
        <v>8.1999999999999993</v>
      </c>
      <c r="AX34" s="49"/>
      <c r="AY34" s="49"/>
      <c r="AZ34" s="49"/>
      <c r="BA34" s="53"/>
      <c r="BB34" s="22">
        <f t="shared" si="9"/>
        <v>8883.7999999999993</v>
      </c>
      <c r="BC34" s="7">
        <v>4.3</v>
      </c>
      <c r="BD34" s="7">
        <v>3.1</v>
      </c>
      <c r="BE34" s="9">
        <v>5.6</v>
      </c>
    </row>
    <row r="35" spans="1:59" x14ac:dyDescent="0.25">
      <c r="A35" s="38" t="s">
        <v>71</v>
      </c>
      <c r="B35" s="22">
        <f>B$25*C35/100</f>
        <v>590</v>
      </c>
      <c r="C35" s="8">
        <v>11.8</v>
      </c>
      <c r="D35" s="8">
        <v>-1.1000000000000001</v>
      </c>
      <c r="E35" s="21">
        <v>24.6</v>
      </c>
      <c r="F35" s="22">
        <f>F$25*G35/100</f>
        <v>17733.600000000002</v>
      </c>
      <c r="G35" s="8">
        <v>5.4</v>
      </c>
      <c r="H35" s="8">
        <v>4.3</v>
      </c>
      <c r="I35" s="21">
        <v>6.4</v>
      </c>
      <c r="J35" s="22">
        <f>J$25*K35/100</f>
        <v>3641</v>
      </c>
      <c r="K35" s="8">
        <v>0.5</v>
      </c>
      <c r="L35" s="8">
        <v>0.2</v>
      </c>
      <c r="M35" s="21">
        <v>0.7</v>
      </c>
      <c r="N35" s="48"/>
      <c r="O35" s="48"/>
      <c r="P35" s="48"/>
      <c r="Q35" s="52"/>
      <c r="R35" s="22">
        <f>R$25*S35/100</f>
        <v>3757.6000000000004</v>
      </c>
      <c r="S35" s="8">
        <v>1.1000000000000001</v>
      </c>
      <c r="T35" s="8">
        <v>0.6</v>
      </c>
      <c r="U35" s="21">
        <v>1.7</v>
      </c>
      <c r="V35" s="48"/>
      <c r="W35" s="48"/>
      <c r="X35" s="48"/>
      <c r="Y35" s="52"/>
      <c r="Z35" s="22">
        <f>Z$25*AA35/100</f>
        <v>7711.2</v>
      </c>
      <c r="AA35" s="8">
        <v>1.7</v>
      </c>
      <c r="AB35" s="8">
        <v>1.2</v>
      </c>
      <c r="AC35" s="21">
        <v>2.2000000000000002</v>
      </c>
      <c r="AD35" s="48"/>
      <c r="AE35" s="48"/>
      <c r="AF35" s="48"/>
      <c r="AG35" s="48"/>
      <c r="AH35" s="48"/>
      <c r="AI35" s="48"/>
      <c r="AJ35" s="48"/>
      <c r="AK35" s="52"/>
      <c r="AL35" s="22">
        <f>AL$25*AM35/100</f>
        <v>27456</v>
      </c>
      <c r="AM35" s="8">
        <v>6.5</v>
      </c>
      <c r="AN35" s="8">
        <v>5.5</v>
      </c>
      <c r="AO35" s="21">
        <v>7.6</v>
      </c>
      <c r="AP35" s="48"/>
      <c r="AQ35" s="48"/>
      <c r="AR35" s="48"/>
      <c r="AS35" s="52"/>
      <c r="AT35" s="22">
        <f>AT$25*AU35/100</f>
        <v>19408.599999999999</v>
      </c>
      <c r="AU35" s="8">
        <v>5.3</v>
      </c>
      <c r="AV35" s="8">
        <v>4.3</v>
      </c>
      <c r="AW35" s="21">
        <v>6.4</v>
      </c>
      <c r="AX35" s="48"/>
      <c r="AY35" s="48"/>
      <c r="AZ35" s="48"/>
      <c r="BA35" s="52"/>
      <c r="BB35" s="22">
        <f>BB$25*BC35/100</f>
        <v>5371.6</v>
      </c>
      <c r="BC35" s="8">
        <v>2.6</v>
      </c>
      <c r="BD35" s="8">
        <v>1.7</v>
      </c>
      <c r="BE35" s="21">
        <v>3.6</v>
      </c>
    </row>
    <row r="36" spans="1:59" x14ac:dyDescent="0.25">
      <c r="A36" s="38" t="s">
        <v>72</v>
      </c>
      <c r="B36" s="22">
        <f t="shared" ref="B36:B42" si="10">B$25*C36/100</f>
        <v>690</v>
      </c>
      <c r="C36" s="8">
        <v>13.8</v>
      </c>
      <c r="D36" s="8">
        <v>2.2999999999999998</v>
      </c>
      <c r="E36" s="21">
        <v>25.3</v>
      </c>
      <c r="F36" s="22">
        <f t="shared" ref="F36:F42" si="11">F$25*G36/100</f>
        <v>7553.1999999999989</v>
      </c>
      <c r="G36" s="8">
        <v>2.2999999999999998</v>
      </c>
      <c r="H36" s="8">
        <v>1.7</v>
      </c>
      <c r="I36" s="21">
        <v>3</v>
      </c>
      <c r="J36" s="22">
        <f t="shared" ref="J36:J42" si="12">J$25*K36/100</f>
        <v>13835.8</v>
      </c>
      <c r="K36" s="8">
        <v>1.9</v>
      </c>
      <c r="L36" s="8">
        <v>1.5</v>
      </c>
      <c r="M36" s="21">
        <v>2.2999999999999998</v>
      </c>
      <c r="N36" s="48"/>
      <c r="O36" s="48"/>
      <c r="P36" s="48"/>
      <c r="Q36" s="52"/>
      <c r="R36" s="22">
        <f t="shared" ref="R36:R42" si="13">R$25*S36/100</f>
        <v>19129.599999999999</v>
      </c>
      <c r="S36" s="8">
        <v>5.6</v>
      </c>
      <c r="T36" s="8">
        <v>4.5</v>
      </c>
      <c r="U36" s="21">
        <v>6.6</v>
      </c>
      <c r="V36" s="48"/>
      <c r="W36" s="48"/>
      <c r="X36" s="48"/>
      <c r="Y36" s="52"/>
      <c r="Z36" s="22">
        <f t="shared" ref="Z36:Z42" si="14">Z$25*AA36/100</f>
        <v>19504.8</v>
      </c>
      <c r="AA36" s="8">
        <v>4.3</v>
      </c>
      <c r="AB36" s="8">
        <v>3.5</v>
      </c>
      <c r="AC36" s="21">
        <v>5.0999999999999996</v>
      </c>
      <c r="AD36" s="48"/>
      <c r="AE36" s="48"/>
      <c r="AF36" s="48"/>
      <c r="AG36" s="48"/>
      <c r="AH36" s="48"/>
      <c r="AI36" s="48"/>
      <c r="AJ36" s="48"/>
      <c r="AK36" s="52"/>
      <c r="AL36" s="22">
        <f t="shared" ref="AL36:AL42" si="15">AL$25*AM36/100</f>
        <v>12249.6</v>
      </c>
      <c r="AM36" s="8">
        <v>2.9</v>
      </c>
      <c r="AN36" s="8">
        <v>2.2000000000000002</v>
      </c>
      <c r="AO36" s="21">
        <v>3.6</v>
      </c>
      <c r="AP36" s="48"/>
      <c r="AQ36" s="48"/>
      <c r="AR36" s="48"/>
      <c r="AS36" s="52"/>
      <c r="AT36" s="22">
        <f t="shared" ref="AT36:AT42" si="16">AT$25*AU36/100</f>
        <v>20141</v>
      </c>
      <c r="AU36" s="8">
        <v>5.5</v>
      </c>
      <c r="AV36" s="8">
        <v>4.5</v>
      </c>
      <c r="AW36" s="21">
        <v>6.4</v>
      </c>
      <c r="AX36" s="48"/>
      <c r="AY36" s="48"/>
      <c r="AZ36" s="48"/>
      <c r="BA36" s="52"/>
      <c r="BB36" s="22">
        <f t="shared" ref="BB36:BB42" si="17">BB$25*BC36/100</f>
        <v>13429</v>
      </c>
      <c r="BC36" s="8">
        <v>6.5</v>
      </c>
      <c r="BD36" s="8">
        <v>5.0999999999999996</v>
      </c>
      <c r="BE36" s="21">
        <v>7.9</v>
      </c>
    </row>
    <row r="37" spans="1:59" x14ac:dyDescent="0.25">
      <c r="A37" s="38" t="s">
        <v>73</v>
      </c>
      <c r="B37" s="22">
        <f t="shared" si="10"/>
        <v>345</v>
      </c>
      <c r="C37" s="8">
        <v>6.9</v>
      </c>
      <c r="D37" s="8">
        <v>-0.7</v>
      </c>
      <c r="E37" s="21">
        <v>14.4</v>
      </c>
      <c r="F37" s="22">
        <f t="shared" si="11"/>
        <v>4926</v>
      </c>
      <c r="G37" s="8">
        <v>1.5</v>
      </c>
      <c r="H37" s="8">
        <v>1</v>
      </c>
      <c r="I37" s="21">
        <v>2</v>
      </c>
      <c r="J37" s="22">
        <f t="shared" si="12"/>
        <v>5097.3999999999996</v>
      </c>
      <c r="K37" s="8">
        <v>0.7</v>
      </c>
      <c r="L37" s="8">
        <v>0.5</v>
      </c>
      <c r="M37" s="21">
        <v>1</v>
      </c>
      <c r="N37" s="48"/>
      <c r="O37" s="48"/>
      <c r="P37" s="48"/>
      <c r="Q37" s="52"/>
      <c r="R37" s="22">
        <f t="shared" si="13"/>
        <v>18104.8</v>
      </c>
      <c r="S37" s="8">
        <v>5.3</v>
      </c>
      <c r="T37" s="8">
        <v>4.0999999999999996</v>
      </c>
      <c r="U37" s="21">
        <v>6.5</v>
      </c>
      <c r="V37" s="48"/>
      <c r="W37" s="48"/>
      <c r="X37" s="48"/>
      <c r="Y37" s="52"/>
      <c r="Z37" s="22">
        <f t="shared" si="14"/>
        <v>10432.799999999999</v>
      </c>
      <c r="AA37" s="8">
        <v>2.2999999999999998</v>
      </c>
      <c r="AB37" s="8">
        <v>1.8</v>
      </c>
      <c r="AC37" s="21">
        <v>2.9</v>
      </c>
      <c r="AD37" s="48"/>
      <c r="AE37" s="48"/>
      <c r="AF37" s="48"/>
      <c r="AG37" s="48"/>
      <c r="AH37" s="48"/>
      <c r="AI37" s="48"/>
      <c r="AJ37" s="48"/>
      <c r="AK37" s="52"/>
      <c r="AL37" s="22">
        <f t="shared" si="15"/>
        <v>11827.2</v>
      </c>
      <c r="AM37" s="8">
        <v>2.8</v>
      </c>
      <c r="AN37" s="8">
        <v>2.1</v>
      </c>
      <c r="AO37" s="21">
        <v>3.5</v>
      </c>
      <c r="AP37" s="48"/>
      <c r="AQ37" s="48"/>
      <c r="AR37" s="48"/>
      <c r="AS37" s="52"/>
      <c r="AT37" s="22">
        <f t="shared" si="16"/>
        <v>10619.8</v>
      </c>
      <c r="AU37" s="8">
        <v>2.9</v>
      </c>
      <c r="AV37" s="8">
        <v>2.2000000000000002</v>
      </c>
      <c r="AW37" s="21">
        <v>3.7</v>
      </c>
      <c r="AX37" s="48"/>
      <c r="AY37" s="48"/>
      <c r="AZ37" s="48"/>
      <c r="BA37" s="52"/>
      <c r="BB37" s="22">
        <f t="shared" si="17"/>
        <v>4751.7999999999993</v>
      </c>
      <c r="BC37" s="8">
        <v>2.2999999999999998</v>
      </c>
      <c r="BD37" s="8">
        <v>1.5</v>
      </c>
      <c r="BE37" s="21">
        <v>3.2</v>
      </c>
    </row>
    <row r="38" spans="1:59" x14ac:dyDescent="0.25">
      <c r="A38" s="38" t="s">
        <v>74</v>
      </c>
      <c r="B38" s="22">
        <f t="shared" si="10"/>
        <v>0</v>
      </c>
      <c r="C38" s="7">
        <v>0</v>
      </c>
      <c r="D38" s="7">
        <v>0</v>
      </c>
      <c r="E38" s="9">
        <v>0</v>
      </c>
      <c r="F38" s="22">
        <f t="shared" si="11"/>
        <v>7881.6</v>
      </c>
      <c r="G38" s="7">
        <v>2.4</v>
      </c>
      <c r="H38" s="7">
        <v>1.5</v>
      </c>
      <c r="I38" s="9">
        <v>3.4</v>
      </c>
      <c r="J38" s="22">
        <f t="shared" si="12"/>
        <v>18205</v>
      </c>
      <c r="K38" s="7">
        <v>2.5</v>
      </c>
      <c r="L38" s="7">
        <v>1.9</v>
      </c>
      <c r="M38" s="9">
        <v>3.1</v>
      </c>
      <c r="N38" s="49"/>
      <c r="O38" s="49"/>
      <c r="P38" s="49"/>
      <c r="Q38" s="53"/>
      <c r="R38" s="22">
        <f t="shared" si="13"/>
        <v>13664</v>
      </c>
      <c r="S38" s="7">
        <v>4</v>
      </c>
      <c r="T38" s="7">
        <v>2.9</v>
      </c>
      <c r="U38" s="9">
        <v>5.0999999999999996</v>
      </c>
      <c r="V38" s="49"/>
      <c r="W38" s="49"/>
      <c r="X38" s="49"/>
      <c r="Y38" s="53"/>
      <c r="Z38" s="22">
        <f t="shared" si="14"/>
        <v>8164.8</v>
      </c>
      <c r="AA38" s="7">
        <v>1.8</v>
      </c>
      <c r="AB38" s="7">
        <v>1.2</v>
      </c>
      <c r="AC38" s="9">
        <v>2.4</v>
      </c>
      <c r="AD38" s="49"/>
      <c r="AE38" s="49"/>
      <c r="AF38" s="49"/>
      <c r="AG38" s="49"/>
      <c r="AH38" s="49"/>
      <c r="AI38" s="49"/>
      <c r="AJ38" s="49"/>
      <c r="AK38" s="53"/>
      <c r="AL38" s="22">
        <f t="shared" si="15"/>
        <v>10137.6</v>
      </c>
      <c r="AM38" s="7">
        <v>2.4</v>
      </c>
      <c r="AN38" s="7">
        <v>1.7</v>
      </c>
      <c r="AO38" s="9">
        <v>3.2</v>
      </c>
      <c r="AP38" s="49"/>
      <c r="AQ38" s="49"/>
      <c r="AR38" s="49"/>
      <c r="AS38" s="53"/>
      <c r="AT38" s="22">
        <f t="shared" si="16"/>
        <v>7690.2</v>
      </c>
      <c r="AU38" s="7">
        <v>2.1</v>
      </c>
      <c r="AV38" s="7">
        <v>1.3</v>
      </c>
      <c r="AW38" s="9">
        <v>2.8</v>
      </c>
      <c r="AX38" s="49"/>
      <c r="AY38" s="49"/>
      <c r="AZ38" s="49"/>
      <c r="BA38" s="53"/>
      <c r="BB38" s="22">
        <f t="shared" si="17"/>
        <v>3305.6</v>
      </c>
      <c r="BC38" s="7">
        <v>1.6</v>
      </c>
      <c r="BD38" s="7">
        <v>0.8</v>
      </c>
      <c r="BE38" s="9">
        <v>2.5</v>
      </c>
    </row>
    <row r="39" spans="1:59" x14ac:dyDescent="0.25">
      <c r="A39" s="38" t="s">
        <v>75</v>
      </c>
      <c r="B39" s="22">
        <f t="shared" si="10"/>
        <v>30</v>
      </c>
      <c r="C39" s="7">
        <v>0.6</v>
      </c>
      <c r="D39" s="7">
        <v>-0.2</v>
      </c>
      <c r="E39" s="9">
        <v>1.3</v>
      </c>
      <c r="F39" s="22">
        <f t="shared" si="11"/>
        <v>16420</v>
      </c>
      <c r="G39" s="7">
        <v>5</v>
      </c>
      <c r="H39" s="7">
        <v>4.0999999999999996</v>
      </c>
      <c r="I39" s="9">
        <v>5.9</v>
      </c>
      <c r="J39" s="22">
        <f t="shared" si="12"/>
        <v>32769</v>
      </c>
      <c r="K39" s="7">
        <v>4.5</v>
      </c>
      <c r="L39" s="7">
        <v>3.9</v>
      </c>
      <c r="M39" s="9">
        <v>5.0999999999999996</v>
      </c>
      <c r="N39" s="49"/>
      <c r="O39" s="49"/>
      <c r="P39" s="49"/>
      <c r="Q39" s="53"/>
      <c r="R39" s="22">
        <f t="shared" si="13"/>
        <v>24253.599999999999</v>
      </c>
      <c r="S39" s="7">
        <v>7.1</v>
      </c>
      <c r="T39" s="7">
        <v>5.9</v>
      </c>
      <c r="U39" s="9">
        <v>8.1999999999999993</v>
      </c>
      <c r="V39" s="49"/>
      <c r="W39" s="49"/>
      <c r="X39" s="49"/>
      <c r="Y39" s="53"/>
      <c r="Z39" s="22">
        <f t="shared" si="14"/>
        <v>22680</v>
      </c>
      <c r="AA39" s="7">
        <v>5</v>
      </c>
      <c r="AB39" s="7">
        <v>4.2</v>
      </c>
      <c r="AC39" s="9">
        <v>5.8</v>
      </c>
      <c r="AD39" s="49"/>
      <c r="AE39" s="49"/>
      <c r="AF39" s="49"/>
      <c r="AG39" s="49"/>
      <c r="AH39" s="49"/>
      <c r="AI39" s="49"/>
      <c r="AJ39" s="49"/>
      <c r="AK39" s="53"/>
      <c r="AL39" s="22">
        <f t="shared" si="15"/>
        <v>10982.4</v>
      </c>
      <c r="AM39" s="7">
        <v>2.6</v>
      </c>
      <c r="AN39" s="7">
        <v>2</v>
      </c>
      <c r="AO39" s="9">
        <v>3.2</v>
      </c>
      <c r="AP39" s="49"/>
      <c r="AQ39" s="49"/>
      <c r="AR39" s="49"/>
      <c r="AS39" s="53"/>
      <c r="AT39" s="22">
        <f t="shared" si="16"/>
        <v>8788.7999999999993</v>
      </c>
      <c r="AU39" s="7">
        <v>2.4</v>
      </c>
      <c r="AV39" s="7">
        <v>1.8</v>
      </c>
      <c r="AW39" s="9">
        <v>3.1</v>
      </c>
      <c r="AX39" s="49"/>
      <c r="AY39" s="49"/>
      <c r="AZ39" s="49"/>
      <c r="BA39" s="53"/>
      <c r="BB39" s="22">
        <f t="shared" si="17"/>
        <v>7437.6</v>
      </c>
      <c r="BC39" s="7">
        <v>3.6</v>
      </c>
      <c r="BD39" s="7">
        <v>2.6</v>
      </c>
      <c r="BE39" s="9">
        <v>4.5999999999999996</v>
      </c>
    </row>
    <row r="40" spans="1:59" x14ac:dyDescent="0.25">
      <c r="A40" s="38" t="s">
        <v>76</v>
      </c>
      <c r="B40" s="22">
        <f t="shared" si="10"/>
        <v>985</v>
      </c>
      <c r="C40" s="7">
        <v>19.7</v>
      </c>
      <c r="D40" s="7">
        <v>2.4</v>
      </c>
      <c r="E40" s="9">
        <v>37.1</v>
      </c>
      <c r="F40" s="22">
        <f t="shared" si="11"/>
        <v>15434.8</v>
      </c>
      <c r="G40" s="7">
        <v>4.7</v>
      </c>
      <c r="H40" s="7">
        <v>3.6</v>
      </c>
      <c r="I40" s="9">
        <v>5.7</v>
      </c>
      <c r="J40" s="22">
        <f t="shared" si="12"/>
        <v>22574.2</v>
      </c>
      <c r="K40" s="7">
        <v>3.1</v>
      </c>
      <c r="L40" s="7">
        <v>2.5</v>
      </c>
      <c r="M40" s="9">
        <v>3.6</v>
      </c>
      <c r="N40" s="49"/>
      <c r="O40" s="49"/>
      <c r="P40" s="49"/>
      <c r="Q40" s="53"/>
      <c r="R40" s="22">
        <f t="shared" si="13"/>
        <v>22204</v>
      </c>
      <c r="S40" s="7">
        <v>6.5</v>
      </c>
      <c r="T40" s="7">
        <v>5.2</v>
      </c>
      <c r="U40" s="9">
        <v>7.7</v>
      </c>
      <c r="V40" s="49"/>
      <c r="W40" s="49"/>
      <c r="X40" s="49"/>
      <c r="Y40" s="53"/>
      <c r="Z40" s="22">
        <f t="shared" si="14"/>
        <v>16783.2</v>
      </c>
      <c r="AA40" s="7">
        <v>3.7</v>
      </c>
      <c r="AB40" s="7">
        <v>3</v>
      </c>
      <c r="AC40" s="9">
        <v>4.3</v>
      </c>
      <c r="AD40" s="49"/>
      <c r="AE40" s="49"/>
      <c r="AF40" s="49"/>
      <c r="AG40" s="49"/>
      <c r="AH40" s="49"/>
      <c r="AI40" s="49"/>
      <c r="AJ40" s="49"/>
      <c r="AK40" s="53"/>
      <c r="AL40" s="22">
        <f t="shared" si="15"/>
        <v>19852.8</v>
      </c>
      <c r="AM40" s="7">
        <v>4.7</v>
      </c>
      <c r="AN40" s="7">
        <v>3.7</v>
      </c>
      <c r="AO40" s="9">
        <v>5.7</v>
      </c>
      <c r="AP40" s="49"/>
      <c r="AQ40" s="49"/>
      <c r="AR40" s="49"/>
      <c r="AS40" s="53"/>
      <c r="AT40" s="22">
        <f t="shared" si="16"/>
        <v>10619.8</v>
      </c>
      <c r="AU40" s="7">
        <v>2.9</v>
      </c>
      <c r="AV40" s="7">
        <v>2.2999999999999998</v>
      </c>
      <c r="AW40" s="9">
        <v>3.6</v>
      </c>
      <c r="AX40" s="49"/>
      <c r="AY40" s="49"/>
      <c r="AZ40" s="49"/>
      <c r="BA40" s="53"/>
      <c r="BB40" s="22">
        <f t="shared" si="17"/>
        <v>7024.4</v>
      </c>
      <c r="BC40" s="7">
        <v>3.4</v>
      </c>
      <c r="BD40" s="7">
        <v>2.5</v>
      </c>
      <c r="BE40" s="9">
        <v>4.4000000000000004</v>
      </c>
    </row>
    <row r="41" spans="1:59" ht="15.75" thickBot="1" x14ac:dyDescent="0.3">
      <c r="A41" s="39" t="s">
        <v>77</v>
      </c>
      <c r="B41" s="23">
        <f t="shared" si="10"/>
        <v>525</v>
      </c>
      <c r="C41" s="10">
        <v>10.5</v>
      </c>
      <c r="D41" s="10">
        <v>-3.9</v>
      </c>
      <c r="E41" s="11">
        <v>24.8</v>
      </c>
      <c r="F41" s="23">
        <f t="shared" si="11"/>
        <v>13792.8</v>
      </c>
      <c r="G41" s="10">
        <v>4.2</v>
      </c>
      <c r="H41" s="10">
        <v>3.2</v>
      </c>
      <c r="I41" s="11">
        <v>5.0999999999999996</v>
      </c>
      <c r="J41" s="23">
        <f t="shared" si="12"/>
        <v>27671.599999999999</v>
      </c>
      <c r="K41" s="10">
        <v>3.8</v>
      </c>
      <c r="L41" s="10">
        <v>3.2</v>
      </c>
      <c r="M41" s="11">
        <v>4.4000000000000004</v>
      </c>
      <c r="N41" s="50"/>
      <c r="O41" s="50"/>
      <c r="P41" s="50"/>
      <c r="Q41" s="54"/>
      <c r="R41" s="23">
        <f t="shared" si="13"/>
        <v>17421.599999999999</v>
      </c>
      <c r="S41" s="10">
        <v>5.0999999999999996</v>
      </c>
      <c r="T41" s="10">
        <v>4</v>
      </c>
      <c r="U41" s="11">
        <v>6.2</v>
      </c>
      <c r="V41" s="50"/>
      <c r="W41" s="50"/>
      <c r="X41" s="50"/>
      <c r="Y41" s="54"/>
      <c r="Z41" s="23">
        <f t="shared" si="14"/>
        <v>15876</v>
      </c>
      <c r="AA41" s="10">
        <v>3.5</v>
      </c>
      <c r="AB41" s="10">
        <v>2.7</v>
      </c>
      <c r="AC41" s="11">
        <v>4.2</v>
      </c>
      <c r="AD41" s="50"/>
      <c r="AE41" s="50"/>
      <c r="AF41" s="50"/>
      <c r="AG41" s="50"/>
      <c r="AH41" s="50"/>
      <c r="AI41" s="50"/>
      <c r="AJ41" s="50"/>
      <c r="AK41" s="54"/>
      <c r="AL41" s="23">
        <f t="shared" si="15"/>
        <v>21964.799999999999</v>
      </c>
      <c r="AM41" s="10">
        <v>5.2</v>
      </c>
      <c r="AN41" s="10">
        <v>4.2</v>
      </c>
      <c r="AO41" s="11">
        <v>6.1</v>
      </c>
      <c r="AP41" s="50"/>
      <c r="AQ41" s="50"/>
      <c r="AR41" s="50"/>
      <c r="AS41" s="54"/>
      <c r="AT41" s="23">
        <f t="shared" si="16"/>
        <v>20507.199999999997</v>
      </c>
      <c r="AU41" s="10">
        <v>5.6</v>
      </c>
      <c r="AV41" s="10">
        <v>4.5</v>
      </c>
      <c r="AW41" s="11">
        <v>6.6</v>
      </c>
      <c r="AX41" s="50"/>
      <c r="AY41" s="50"/>
      <c r="AZ41" s="50"/>
      <c r="BA41" s="54"/>
      <c r="BB41" s="23">
        <f t="shared" si="17"/>
        <v>14875.2</v>
      </c>
      <c r="BC41" s="10">
        <v>7.2</v>
      </c>
      <c r="BD41" s="10">
        <v>5.6</v>
      </c>
      <c r="BE41" s="11">
        <v>8.8000000000000007</v>
      </c>
    </row>
    <row r="42" spans="1:59" ht="15.75" thickBot="1" x14ac:dyDescent="0.3">
      <c r="A42" s="40" t="s">
        <v>78</v>
      </c>
      <c r="B42" s="77">
        <f t="shared" si="10"/>
        <v>4320</v>
      </c>
      <c r="C42" s="68">
        <v>86.4</v>
      </c>
      <c r="D42" s="68">
        <v>72.7</v>
      </c>
      <c r="E42" s="69">
        <v>100.2</v>
      </c>
      <c r="F42" s="77">
        <f t="shared" si="11"/>
        <v>152377.60000000001</v>
      </c>
      <c r="G42" s="68">
        <v>46.4</v>
      </c>
      <c r="H42" s="68">
        <v>43.6</v>
      </c>
      <c r="I42" s="69">
        <v>49.2</v>
      </c>
      <c r="J42" s="77">
        <f t="shared" si="12"/>
        <v>210449.8</v>
      </c>
      <c r="K42" s="68">
        <v>28.9</v>
      </c>
      <c r="L42" s="68">
        <v>27.3</v>
      </c>
      <c r="M42" s="69">
        <v>30.6</v>
      </c>
      <c r="N42" s="78"/>
      <c r="O42" s="78"/>
      <c r="P42" s="78"/>
      <c r="Q42" s="79"/>
      <c r="R42" s="77">
        <f t="shared" si="13"/>
        <v>164651.20000000001</v>
      </c>
      <c r="S42" s="68">
        <v>48.2</v>
      </c>
      <c r="T42" s="68">
        <v>45.3</v>
      </c>
      <c r="U42" s="69">
        <v>51.2</v>
      </c>
      <c r="V42" s="78"/>
      <c r="W42" s="78"/>
      <c r="X42" s="78"/>
      <c r="Y42" s="79"/>
      <c r="Z42" s="77">
        <f t="shared" si="14"/>
        <v>180986.4</v>
      </c>
      <c r="AA42" s="68">
        <v>39.9</v>
      </c>
      <c r="AB42" s="68">
        <v>37.6</v>
      </c>
      <c r="AC42" s="69">
        <v>42.2</v>
      </c>
      <c r="AD42" s="78"/>
      <c r="AE42" s="78"/>
      <c r="AF42" s="78"/>
      <c r="AG42" s="78"/>
      <c r="AH42" s="78"/>
      <c r="AI42" s="78"/>
      <c r="AJ42" s="78"/>
      <c r="AK42" s="79"/>
      <c r="AL42" s="77">
        <f t="shared" si="15"/>
        <v>193881.60000000001</v>
      </c>
      <c r="AM42" s="68">
        <v>45.9</v>
      </c>
      <c r="AN42" s="68">
        <v>43.3</v>
      </c>
      <c r="AO42" s="69">
        <v>48.4</v>
      </c>
      <c r="AP42" s="78"/>
      <c r="AQ42" s="78"/>
      <c r="AR42" s="78"/>
      <c r="AS42" s="79"/>
      <c r="AT42" s="77">
        <f t="shared" si="16"/>
        <v>199212.79999999999</v>
      </c>
      <c r="AU42" s="68">
        <v>54.4</v>
      </c>
      <c r="AV42" s="68">
        <v>51.7</v>
      </c>
      <c r="AW42" s="69">
        <v>57.1</v>
      </c>
      <c r="AX42" s="78"/>
      <c r="AY42" s="78"/>
      <c r="AZ42" s="78"/>
      <c r="BA42" s="79"/>
      <c r="BB42" s="77">
        <f t="shared" si="17"/>
        <v>105159.4</v>
      </c>
      <c r="BC42" s="68">
        <v>50.9</v>
      </c>
      <c r="BD42" s="68">
        <v>47.3</v>
      </c>
      <c r="BE42" s="69">
        <v>54.5</v>
      </c>
    </row>
    <row r="43" spans="1:59" s="26" customFormat="1" ht="15.75" thickBot="1" x14ac:dyDescent="0.3">
      <c r="A43" s="40" t="s">
        <v>35</v>
      </c>
      <c r="B43" s="24">
        <f>SUM(B32,B42)</f>
        <v>5000</v>
      </c>
      <c r="C43" s="12">
        <f>SUM(C32,C42)</f>
        <v>100</v>
      </c>
      <c r="D43" s="12" t="s">
        <v>26</v>
      </c>
      <c r="E43" s="13" t="s">
        <v>26</v>
      </c>
      <c r="F43" s="24">
        <f>SUM(F32,F42)</f>
        <v>328400</v>
      </c>
      <c r="G43" s="12">
        <f>SUM(G32,G42)</f>
        <v>100</v>
      </c>
      <c r="H43" s="12" t="s">
        <v>26</v>
      </c>
      <c r="I43" s="13" t="s">
        <v>26</v>
      </c>
      <c r="J43" s="24">
        <f>SUM(J32,J42)</f>
        <v>728200</v>
      </c>
      <c r="K43" s="12">
        <f>SUM(K32,K42)</f>
        <v>100</v>
      </c>
      <c r="L43" s="12" t="s">
        <v>26</v>
      </c>
      <c r="M43" s="13" t="s">
        <v>26</v>
      </c>
      <c r="N43" s="51"/>
      <c r="O43" s="51"/>
      <c r="P43" s="51"/>
      <c r="Q43" s="55"/>
      <c r="R43" s="24">
        <f>SUM(R32,R42)</f>
        <v>341600</v>
      </c>
      <c r="S43" s="12">
        <f>SUM(S32,S42)</f>
        <v>100</v>
      </c>
      <c r="T43" s="12" t="s">
        <v>26</v>
      </c>
      <c r="U43" s="13" t="s">
        <v>26</v>
      </c>
      <c r="V43" s="51"/>
      <c r="W43" s="51"/>
      <c r="X43" s="51"/>
      <c r="Y43" s="55"/>
      <c r="Z43" s="24">
        <f>SUM(Z32,Z42)</f>
        <v>453600</v>
      </c>
      <c r="AA43" s="12">
        <f>SUM(AA32,AA42)</f>
        <v>100</v>
      </c>
      <c r="AB43" s="12" t="s">
        <v>26</v>
      </c>
      <c r="AC43" s="13" t="s">
        <v>26</v>
      </c>
      <c r="AD43" s="51"/>
      <c r="AE43" s="51"/>
      <c r="AF43" s="51"/>
      <c r="AG43" s="51"/>
      <c r="AH43" s="51"/>
      <c r="AI43" s="51"/>
      <c r="AJ43" s="51"/>
      <c r="AK43" s="55"/>
      <c r="AL43" s="24">
        <f>SUM(AL32,AL42)</f>
        <v>422400</v>
      </c>
      <c r="AM43" s="12">
        <f>SUM(AM32,AM42)</f>
        <v>100</v>
      </c>
      <c r="AN43" s="12" t="s">
        <v>26</v>
      </c>
      <c r="AO43" s="13" t="s">
        <v>26</v>
      </c>
      <c r="AP43" s="51"/>
      <c r="AQ43" s="51"/>
      <c r="AR43" s="51"/>
      <c r="AS43" s="55"/>
      <c r="AT43" s="24">
        <f>SUM(AT32,AT42)</f>
        <v>366200</v>
      </c>
      <c r="AU43" s="12">
        <f>SUM(AU32,AU42)</f>
        <v>100</v>
      </c>
      <c r="AV43" s="12" t="s">
        <v>26</v>
      </c>
      <c r="AW43" s="13" t="s">
        <v>26</v>
      </c>
      <c r="AX43" s="51"/>
      <c r="AY43" s="51"/>
      <c r="AZ43" s="51"/>
      <c r="BA43" s="55"/>
      <c r="BB43" s="24">
        <f>SUM(BB32,BB42)</f>
        <v>206600</v>
      </c>
      <c r="BC43" s="12">
        <f>SUM(BC32,BC42)</f>
        <v>100</v>
      </c>
      <c r="BD43" s="12" t="s">
        <v>26</v>
      </c>
      <c r="BE43" s="13" t="s">
        <v>26</v>
      </c>
      <c r="BF43" s="4"/>
      <c r="BG43" s="4"/>
    </row>
    <row r="44" spans="1:59" x14ac:dyDescent="0.25">
      <c r="B44" s="56"/>
      <c r="C44" s="26"/>
      <c r="D44" s="26"/>
      <c r="E44" s="57"/>
      <c r="F44" s="56"/>
      <c r="G44" s="26"/>
      <c r="H44" s="26"/>
      <c r="I44" s="57"/>
      <c r="J44" s="56"/>
      <c r="K44" s="26"/>
      <c r="L44" s="26"/>
      <c r="M44" s="26"/>
      <c r="N44" s="26"/>
      <c r="O44" s="26"/>
      <c r="P44" s="26"/>
      <c r="Q44" s="57"/>
      <c r="R44" s="56"/>
      <c r="S44" s="26"/>
      <c r="T44" s="26"/>
      <c r="U44" s="26"/>
      <c r="V44" s="26"/>
      <c r="W44" s="26"/>
      <c r="X44" s="26"/>
      <c r="Y44" s="57"/>
      <c r="Z44" s="5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7"/>
      <c r="AL44" s="56"/>
      <c r="AM44" s="26"/>
      <c r="AN44" s="26"/>
      <c r="AO44" s="26"/>
      <c r="AP44" s="26"/>
      <c r="AQ44" s="26"/>
      <c r="AR44" s="26"/>
      <c r="AS44" s="57"/>
      <c r="AT44" s="56"/>
      <c r="AU44" s="26"/>
      <c r="AV44" s="26"/>
      <c r="AW44" s="26"/>
      <c r="AX44" s="26"/>
      <c r="AY44" s="26"/>
      <c r="AZ44" s="26"/>
      <c r="BA44" s="57"/>
      <c r="BB44" s="56"/>
      <c r="BC44" s="26"/>
      <c r="BD44" s="26"/>
      <c r="BE44" s="57"/>
    </row>
    <row r="45" spans="1:59" ht="15.75" thickBot="1" x14ac:dyDescent="0.3">
      <c r="B45" s="56"/>
      <c r="C45" s="26"/>
      <c r="D45" s="26"/>
      <c r="E45" s="57"/>
      <c r="F45" s="56"/>
      <c r="G45" s="26"/>
      <c r="H45" s="26"/>
      <c r="I45" s="57"/>
      <c r="J45" s="56"/>
      <c r="K45" s="26"/>
      <c r="L45" s="26"/>
      <c r="M45" s="26"/>
      <c r="N45" s="26"/>
      <c r="O45" s="26"/>
      <c r="P45" s="26"/>
      <c r="Q45" s="57"/>
      <c r="R45" s="56"/>
      <c r="S45" s="26"/>
      <c r="T45" s="26"/>
      <c r="U45" s="26"/>
      <c r="V45" s="26"/>
      <c r="W45" s="26"/>
      <c r="X45" s="26"/>
      <c r="Y45" s="57"/>
      <c r="Z45" s="5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7"/>
      <c r="AL45" s="56"/>
      <c r="AM45" s="26"/>
      <c r="AN45" s="26"/>
      <c r="AO45" s="26"/>
      <c r="AP45" s="26"/>
      <c r="AQ45" s="26"/>
      <c r="AR45" s="26"/>
      <c r="AS45" s="57"/>
      <c r="AT45" s="56"/>
      <c r="AU45" s="26"/>
      <c r="AV45" s="26"/>
      <c r="AW45" s="26"/>
      <c r="AX45" s="26"/>
      <c r="AY45" s="26"/>
      <c r="AZ45" s="26"/>
      <c r="BA45" s="57"/>
      <c r="BB45" s="56"/>
      <c r="BC45" s="26"/>
      <c r="BD45" s="26"/>
      <c r="BE45" s="57"/>
    </row>
    <row r="46" spans="1:59" s="5" customFormat="1" x14ac:dyDescent="0.25">
      <c r="A46" s="35" t="s">
        <v>80</v>
      </c>
      <c r="B46" s="88" t="s">
        <v>36</v>
      </c>
      <c r="C46" s="89"/>
      <c r="D46" s="89"/>
      <c r="E46" s="90"/>
      <c r="F46" s="88" t="s">
        <v>37</v>
      </c>
      <c r="G46" s="89"/>
      <c r="H46" s="89"/>
      <c r="I46" s="90"/>
      <c r="J46" s="88" t="s">
        <v>38</v>
      </c>
      <c r="K46" s="89"/>
      <c r="L46" s="89"/>
      <c r="M46" s="90"/>
      <c r="N46" s="88" t="s">
        <v>39</v>
      </c>
      <c r="O46" s="89"/>
      <c r="P46" s="89"/>
      <c r="Q46" s="90"/>
      <c r="R46" s="88" t="s">
        <v>40</v>
      </c>
      <c r="S46" s="89"/>
      <c r="T46" s="89"/>
      <c r="U46" s="90"/>
      <c r="V46" s="88" t="s">
        <v>41</v>
      </c>
      <c r="W46" s="89"/>
      <c r="X46" s="89"/>
      <c r="Y46" s="90"/>
      <c r="Z46" s="88" t="s">
        <v>42</v>
      </c>
      <c r="AA46" s="89"/>
      <c r="AB46" s="89"/>
      <c r="AC46" s="90"/>
      <c r="AD46" s="88" t="s">
        <v>43</v>
      </c>
      <c r="AE46" s="89"/>
      <c r="AF46" s="89"/>
      <c r="AG46" s="90"/>
      <c r="AH46" s="88" t="s">
        <v>44</v>
      </c>
      <c r="AI46" s="89"/>
      <c r="AJ46" s="89"/>
      <c r="AK46" s="90"/>
      <c r="AL46" s="88" t="s">
        <v>45</v>
      </c>
      <c r="AM46" s="89"/>
      <c r="AN46" s="89"/>
      <c r="AO46" s="90"/>
      <c r="AP46" s="88" t="s">
        <v>46</v>
      </c>
      <c r="AQ46" s="89"/>
      <c r="AR46" s="89"/>
      <c r="AS46" s="90"/>
      <c r="AT46" s="88" t="s">
        <v>47</v>
      </c>
      <c r="AU46" s="89"/>
      <c r="AV46" s="89"/>
      <c r="AW46" s="90"/>
      <c r="AX46" s="88" t="s">
        <v>48</v>
      </c>
      <c r="AY46" s="89"/>
      <c r="AZ46" s="89"/>
      <c r="BA46" s="90"/>
      <c r="BB46" s="88" t="s">
        <v>49</v>
      </c>
      <c r="BC46" s="89"/>
      <c r="BD46" s="89"/>
      <c r="BE46" s="90"/>
    </row>
    <row r="47" spans="1:59" s="5" customFormat="1" ht="45" x14ac:dyDescent="0.25">
      <c r="A47" s="36" t="s">
        <v>86</v>
      </c>
      <c r="B47" s="20">
        <v>5000</v>
      </c>
      <c r="C47" s="85" t="s">
        <v>55</v>
      </c>
      <c r="D47" s="86"/>
      <c r="E47" s="87"/>
      <c r="F47" s="20">
        <v>328400</v>
      </c>
      <c r="G47" s="85" t="s">
        <v>55</v>
      </c>
      <c r="H47" s="86"/>
      <c r="I47" s="87"/>
      <c r="J47" s="20">
        <v>412200</v>
      </c>
      <c r="K47" s="85" t="s">
        <v>55</v>
      </c>
      <c r="L47" s="86"/>
      <c r="M47" s="87"/>
      <c r="N47" s="20">
        <v>316000</v>
      </c>
      <c r="O47" s="85" t="s">
        <v>55</v>
      </c>
      <c r="P47" s="86"/>
      <c r="Q47" s="87"/>
      <c r="R47" s="20">
        <v>160600</v>
      </c>
      <c r="S47" s="85" t="s">
        <v>55</v>
      </c>
      <c r="T47" s="86"/>
      <c r="U47" s="87"/>
      <c r="V47" s="20">
        <v>181000</v>
      </c>
      <c r="W47" s="85" t="s">
        <v>55</v>
      </c>
      <c r="X47" s="86"/>
      <c r="Y47" s="87"/>
      <c r="Z47" s="20">
        <v>147800</v>
      </c>
      <c r="AA47" s="85" t="s">
        <v>55</v>
      </c>
      <c r="AB47" s="86"/>
      <c r="AC47" s="87"/>
      <c r="AD47" s="20">
        <v>163000</v>
      </c>
      <c r="AE47" s="85" t="s">
        <v>55</v>
      </c>
      <c r="AF47" s="86"/>
      <c r="AG47" s="87"/>
      <c r="AH47" s="20">
        <v>142800</v>
      </c>
      <c r="AI47" s="85" t="s">
        <v>55</v>
      </c>
      <c r="AJ47" s="86"/>
      <c r="AK47" s="87"/>
      <c r="AL47" s="20">
        <v>212000</v>
      </c>
      <c r="AM47" s="85" t="s">
        <v>55</v>
      </c>
      <c r="AN47" s="86"/>
      <c r="AO47" s="87"/>
      <c r="AP47" s="20">
        <v>210400</v>
      </c>
      <c r="AQ47" s="85" t="s">
        <v>55</v>
      </c>
      <c r="AR47" s="86"/>
      <c r="AS47" s="87"/>
      <c r="AT47" s="20">
        <v>189400</v>
      </c>
      <c r="AU47" s="85" t="s">
        <v>55</v>
      </c>
      <c r="AV47" s="86"/>
      <c r="AW47" s="87"/>
      <c r="AX47" s="20">
        <v>176800</v>
      </c>
      <c r="AY47" s="85" t="s">
        <v>55</v>
      </c>
      <c r="AZ47" s="86"/>
      <c r="BA47" s="87"/>
      <c r="BB47" s="20">
        <v>206600</v>
      </c>
      <c r="BC47" s="85" t="s">
        <v>55</v>
      </c>
      <c r="BD47" s="86"/>
      <c r="BE47" s="87"/>
      <c r="BF47" s="4"/>
      <c r="BG47" s="4"/>
    </row>
    <row r="48" spans="1:59" s="5" customFormat="1" ht="15.75" thickBot="1" x14ac:dyDescent="0.3">
      <c r="A48" s="30" t="s">
        <v>62</v>
      </c>
      <c r="B48" s="34" t="s">
        <v>53</v>
      </c>
      <c r="C48" s="32" t="s">
        <v>25</v>
      </c>
      <c r="D48" s="93" t="s">
        <v>50</v>
      </c>
      <c r="E48" s="94"/>
      <c r="F48" s="34" t="s">
        <v>53</v>
      </c>
      <c r="G48" s="32" t="s">
        <v>25</v>
      </c>
      <c r="H48" s="93" t="s">
        <v>50</v>
      </c>
      <c r="I48" s="94"/>
      <c r="J48" s="34" t="s">
        <v>53</v>
      </c>
      <c r="K48" s="32" t="s">
        <v>25</v>
      </c>
      <c r="L48" s="93" t="s">
        <v>50</v>
      </c>
      <c r="M48" s="94"/>
      <c r="N48" s="34" t="s">
        <v>53</v>
      </c>
      <c r="O48" s="32" t="s">
        <v>25</v>
      </c>
      <c r="P48" s="93" t="s">
        <v>50</v>
      </c>
      <c r="Q48" s="94"/>
      <c r="R48" s="34" t="s">
        <v>53</v>
      </c>
      <c r="S48" s="32" t="s">
        <v>25</v>
      </c>
      <c r="T48" s="93" t="s">
        <v>50</v>
      </c>
      <c r="U48" s="94"/>
      <c r="V48" s="34" t="s">
        <v>53</v>
      </c>
      <c r="W48" s="32" t="s">
        <v>25</v>
      </c>
      <c r="X48" s="93" t="s">
        <v>50</v>
      </c>
      <c r="Y48" s="94"/>
      <c r="Z48" s="34" t="s">
        <v>53</v>
      </c>
      <c r="AA48" s="32" t="s">
        <v>25</v>
      </c>
      <c r="AB48" s="93" t="s">
        <v>50</v>
      </c>
      <c r="AC48" s="94"/>
      <c r="AD48" s="34" t="s">
        <v>53</v>
      </c>
      <c r="AE48" s="32" t="s">
        <v>25</v>
      </c>
      <c r="AF48" s="93" t="s">
        <v>50</v>
      </c>
      <c r="AG48" s="94"/>
      <c r="AH48" s="34" t="s">
        <v>53</v>
      </c>
      <c r="AI48" s="32" t="s">
        <v>25</v>
      </c>
      <c r="AJ48" s="93" t="s">
        <v>50</v>
      </c>
      <c r="AK48" s="94"/>
      <c r="AL48" s="34" t="s">
        <v>53</v>
      </c>
      <c r="AM48" s="32" t="s">
        <v>25</v>
      </c>
      <c r="AN48" s="93" t="s">
        <v>50</v>
      </c>
      <c r="AO48" s="94"/>
      <c r="AP48" s="34" t="s">
        <v>53</v>
      </c>
      <c r="AQ48" s="32" t="s">
        <v>25</v>
      </c>
      <c r="AR48" s="93" t="s">
        <v>50</v>
      </c>
      <c r="AS48" s="94"/>
      <c r="AT48" s="34" t="s">
        <v>53</v>
      </c>
      <c r="AU48" s="32" t="s">
        <v>25</v>
      </c>
      <c r="AV48" s="93" t="s">
        <v>50</v>
      </c>
      <c r="AW48" s="94"/>
      <c r="AX48" s="34" t="s">
        <v>53</v>
      </c>
      <c r="AY48" s="32" t="s">
        <v>25</v>
      </c>
      <c r="AZ48" s="93" t="s">
        <v>50</v>
      </c>
      <c r="BA48" s="94"/>
      <c r="BB48" s="34" t="s">
        <v>53</v>
      </c>
      <c r="BC48" s="32" t="s">
        <v>25</v>
      </c>
      <c r="BD48" s="93" t="s">
        <v>50</v>
      </c>
      <c r="BE48" s="94"/>
    </row>
    <row r="49" spans="1:57" x14ac:dyDescent="0.25">
      <c r="A49" s="58" t="s">
        <v>63</v>
      </c>
      <c r="B49" s="72">
        <f>B$47*C49/100</f>
        <v>35</v>
      </c>
      <c r="C49" s="73">
        <v>0.7</v>
      </c>
      <c r="D49" s="73">
        <v>-0.7</v>
      </c>
      <c r="E49" s="74">
        <v>2.1</v>
      </c>
      <c r="F49" s="72">
        <f>F$47*G49/100</f>
        <v>107715.19999999998</v>
      </c>
      <c r="G49" s="73">
        <v>32.799999999999997</v>
      </c>
      <c r="H49" s="73">
        <v>30.1</v>
      </c>
      <c r="I49" s="74">
        <v>35.4</v>
      </c>
      <c r="J49" s="72">
        <f>J$47*K49/100</f>
        <v>208161</v>
      </c>
      <c r="K49" s="73">
        <v>50.5</v>
      </c>
      <c r="L49" s="73">
        <v>48.2</v>
      </c>
      <c r="M49" s="74">
        <v>52.8</v>
      </c>
      <c r="N49" s="72">
        <f t="shared" ref="N49:N56" si="18">N$47*O49/100</f>
        <v>158000</v>
      </c>
      <c r="O49" s="73">
        <v>50</v>
      </c>
      <c r="P49" s="73">
        <v>47.2</v>
      </c>
      <c r="Q49" s="74">
        <v>52.9</v>
      </c>
      <c r="R49" s="72">
        <f>R$47*S49/100</f>
        <v>95396.4</v>
      </c>
      <c r="S49" s="73">
        <v>59.4</v>
      </c>
      <c r="T49" s="73">
        <v>55.4</v>
      </c>
      <c r="U49" s="74">
        <v>63.5</v>
      </c>
      <c r="V49" s="72">
        <f>V$47*W49/100</f>
        <v>44164</v>
      </c>
      <c r="W49" s="73">
        <v>24.4</v>
      </c>
      <c r="X49" s="73">
        <v>21.1</v>
      </c>
      <c r="Y49" s="74">
        <v>27.7</v>
      </c>
      <c r="Z49" s="72">
        <f>Z$47*AA49/100</f>
        <v>56903</v>
      </c>
      <c r="AA49" s="73">
        <v>38.5</v>
      </c>
      <c r="AB49" s="73">
        <v>34.6</v>
      </c>
      <c r="AC49" s="74">
        <v>42.4</v>
      </c>
      <c r="AD49" s="72">
        <f>AD$47*AE49/100</f>
        <v>75632</v>
      </c>
      <c r="AE49" s="73">
        <v>46.4</v>
      </c>
      <c r="AF49" s="73">
        <v>42.1</v>
      </c>
      <c r="AG49" s="74">
        <v>50.6</v>
      </c>
      <c r="AH49" s="72">
        <f>AH$47*AI49/100</f>
        <v>74827.199999999997</v>
      </c>
      <c r="AI49" s="73">
        <v>52.4</v>
      </c>
      <c r="AJ49" s="73">
        <v>48.3</v>
      </c>
      <c r="AK49" s="74">
        <v>56.5</v>
      </c>
      <c r="AL49" s="72">
        <f>AL$47*AM49/100</f>
        <v>138648.00000000003</v>
      </c>
      <c r="AM49" s="73">
        <v>65.400000000000006</v>
      </c>
      <c r="AN49" s="73">
        <v>62.2</v>
      </c>
      <c r="AO49" s="74">
        <v>68.5</v>
      </c>
      <c r="AP49" s="72">
        <f>AP$47*AQ49/100</f>
        <v>42500.800000000003</v>
      </c>
      <c r="AQ49" s="73">
        <v>20.2</v>
      </c>
      <c r="AR49" s="73">
        <v>17.3</v>
      </c>
      <c r="AS49" s="74">
        <v>23</v>
      </c>
      <c r="AT49" s="72">
        <f>AT$47*AU49/100</f>
        <v>83714.8</v>
      </c>
      <c r="AU49" s="73">
        <v>44.2</v>
      </c>
      <c r="AV49" s="73">
        <v>40.6</v>
      </c>
      <c r="AW49" s="74">
        <v>47.8</v>
      </c>
      <c r="AX49" s="72">
        <f>AX$47*AY49/100</f>
        <v>55161.599999999999</v>
      </c>
      <c r="AY49" s="73">
        <v>31.2</v>
      </c>
      <c r="AZ49" s="73">
        <v>27.6</v>
      </c>
      <c r="BA49" s="74">
        <v>34.9</v>
      </c>
      <c r="BB49" s="72">
        <f>BB$47*BC49/100</f>
        <v>86565.4</v>
      </c>
      <c r="BC49" s="73">
        <v>41.9</v>
      </c>
      <c r="BD49" s="73">
        <v>38.299999999999997</v>
      </c>
      <c r="BE49" s="74">
        <v>45.5</v>
      </c>
    </row>
    <row r="50" spans="1:57" x14ac:dyDescent="0.25">
      <c r="A50" s="38" t="s">
        <v>64</v>
      </c>
      <c r="B50" s="22">
        <f t="shared" ref="B50:B56" si="19">B$47*C50/100</f>
        <v>0</v>
      </c>
      <c r="C50" s="8">
        <v>0</v>
      </c>
      <c r="D50" s="8">
        <v>0</v>
      </c>
      <c r="E50" s="21">
        <v>0</v>
      </c>
      <c r="F50" s="22">
        <f t="shared" ref="F50:F56" si="20">F$47*G50/100</f>
        <v>2298.7999999999997</v>
      </c>
      <c r="G50" s="8">
        <v>0.7</v>
      </c>
      <c r="H50" s="8">
        <v>0.3</v>
      </c>
      <c r="I50" s="21">
        <v>1</v>
      </c>
      <c r="J50" s="22">
        <f t="shared" ref="J50:J56" si="21">J$47*K50/100</f>
        <v>5358.6</v>
      </c>
      <c r="K50" s="8">
        <v>1.3</v>
      </c>
      <c r="L50" s="8">
        <v>0.9</v>
      </c>
      <c r="M50" s="21">
        <v>1.6</v>
      </c>
      <c r="N50" s="22">
        <f t="shared" si="18"/>
        <v>3160</v>
      </c>
      <c r="O50" s="8">
        <v>1</v>
      </c>
      <c r="P50" s="8">
        <v>0.6</v>
      </c>
      <c r="Q50" s="21">
        <v>1.5</v>
      </c>
      <c r="R50" s="22">
        <f t="shared" ref="R50:R56" si="22">R$47*S50/100</f>
        <v>160.6</v>
      </c>
      <c r="S50" s="8">
        <v>0.1</v>
      </c>
      <c r="T50" s="8">
        <v>-0.1</v>
      </c>
      <c r="U50" s="21">
        <v>0.3</v>
      </c>
      <c r="V50" s="22">
        <f t="shared" ref="V50:V56" si="23">V$47*W50/100</f>
        <v>0</v>
      </c>
      <c r="W50" s="8">
        <v>0</v>
      </c>
      <c r="X50" s="8">
        <v>0</v>
      </c>
      <c r="Y50" s="21">
        <v>0</v>
      </c>
      <c r="Z50" s="22">
        <f t="shared" ref="Z50:Z56" si="24">Z$47*AA50/100</f>
        <v>147.80000000000001</v>
      </c>
      <c r="AA50" s="8">
        <v>0.1</v>
      </c>
      <c r="AB50" s="8">
        <v>0</v>
      </c>
      <c r="AC50" s="21">
        <v>0.2</v>
      </c>
      <c r="AD50" s="22">
        <f t="shared" ref="AD50:AD56" si="25">AD$47*AE50/100</f>
        <v>489</v>
      </c>
      <c r="AE50" s="8">
        <v>0.3</v>
      </c>
      <c r="AF50" s="8">
        <v>0.1</v>
      </c>
      <c r="AG50" s="21">
        <v>0.6</v>
      </c>
      <c r="AH50" s="22">
        <f t="shared" ref="AH50:AH56" si="26">AH$47*AI50/100</f>
        <v>1999.2</v>
      </c>
      <c r="AI50" s="8">
        <v>1.4</v>
      </c>
      <c r="AJ50" s="8">
        <v>0.8</v>
      </c>
      <c r="AK50" s="21">
        <v>2</v>
      </c>
      <c r="AL50" s="22">
        <f t="shared" ref="AL50:AL56" si="27">AL$47*AM50/100</f>
        <v>2544</v>
      </c>
      <c r="AM50" s="8">
        <v>1.2</v>
      </c>
      <c r="AN50" s="8">
        <v>0.5</v>
      </c>
      <c r="AO50" s="21">
        <v>1.9</v>
      </c>
      <c r="AP50" s="22">
        <f t="shared" ref="AP50:AP56" si="28">AP$47*AQ50/100</f>
        <v>2104</v>
      </c>
      <c r="AQ50" s="8">
        <v>1</v>
      </c>
      <c r="AR50" s="8">
        <v>0.5</v>
      </c>
      <c r="AS50" s="21">
        <v>1.6</v>
      </c>
      <c r="AT50" s="22">
        <f t="shared" ref="AT50:AT56" si="29">AT$47*AU50/100</f>
        <v>2651.6</v>
      </c>
      <c r="AU50" s="8">
        <v>1.4</v>
      </c>
      <c r="AV50" s="8">
        <v>0.8</v>
      </c>
      <c r="AW50" s="21">
        <v>2</v>
      </c>
      <c r="AX50" s="22">
        <f t="shared" ref="AX50:AX56" si="30">AX$47*AY50/100</f>
        <v>3359.2</v>
      </c>
      <c r="AY50" s="8">
        <v>1.9</v>
      </c>
      <c r="AZ50" s="8">
        <v>1.1000000000000001</v>
      </c>
      <c r="BA50" s="21">
        <v>2.8</v>
      </c>
      <c r="BB50" s="22">
        <f t="shared" ref="BB50:BB56" si="31">BB$47*BC50/100</f>
        <v>1652.8</v>
      </c>
      <c r="BC50" s="8">
        <v>0.8</v>
      </c>
      <c r="BD50" s="8">
        <v>0.4</v>
      </c>
      <c r="BE50" s="21">
        <v>1.2</v>
      </c>
    </row>
    <row r="51" spans="1:57" x14ac:dyDescent="0.25">
      <c r="A51" s="38" t="s">
        <v>65</v>
      </c>
      <c r="B51" s="22">
        <f t="shared" si="19"/>
        <v>500</v>
      </c>
      <c r="C51" s="8">
        <v>10</v>
      </c>
      <c r="D51" s="8">
        <v>-2.6</v>
      </c>
      <c r="E51" s="21">
        <v>22.6</v>
      </c>
      <c r="F51" s="22">
        <f t="shared" si="20"/>
        <v>49588.4</v>
      </c>
      <c r="G51" s="8">
        <v>15.1</v>
      </c>
      <c r="H51" s="8">
        <v>13.2</v>
      </c>
      <c r="I51" s="21">
        <v>17</v>
      </c>
      <c r="J51" s="22">
        <f t="shared" si="21"/>
        <v>65127.6</v>
      </c>
      <c r="K51" s="8">
        <v>15.8</v>
      </c>
      <c r="L51" s="8">
        <v>14.2</v>
      </c>
      <c r="M51" s="21">
        <v>17.399999999999999</v>
      </c>
      <c r="N51" s="22">
        <f t="shared" si="18"/>
        <v>56564</v>
      </c>
      <c r="O51" s="8">
        <v>17.899999999999999</v>
      </c>
      <c r="P51" s="8">
        <v>15.8</v>
      </c>
      <c r="Q51" s="21">
        <v>20</v>
      </c>
      <c r="R51" s="22">
        <f t="shared" si="22"/>
        <v>9154.2000000000007</v>
      </c>
      <c r="S51" s="8">
        <v>5.7</v>
      </c>
      <c r="T51" s="8">
        <v>4.2</v>
      </c>
      <c r="U51" s="21">
        <v>7.2</v>
      </c>
      <c r="V51" s="22">
        <f t="shared" si="23"/>
        <v>8145</v>
      </c>
      <c r="W51" s="8">
        <v>4.5</v>
      </c>
      <c r="X51" s="8">
        <v>3.1</v>
      </c>
      <c r="Y51" s="21">
        <v>5.8</v>
      </c>
      <c r="Z51" s="22">
        <f t="shared" si="24"/>
        <v>22909</v>
      </c>
      <c r="AA51" s="8">
        <v>15.5</v>
      </c>
      <c r="AB51" s="8">
        <v>12.6</v>
      </c>
      <c r="AC51" s="21">
        <v>18.5</v>
      </c>
      <c r="AD51" s="22">
        <f t="shared" si="25"/>
        <v>9943</v>
      </c>
      <c r="AE51" s="8">
        <v>6.1</v>
      </c>
      <c r="AF51" s="8">
        <v>4.0999999999999996</v>
      </c>
      <c r="AG51" s="21">
        <v>8.1999999999999993</v>
      </c>
      <c r="AH51" s="22">
        <f t="shared" si="26"/>
        <v>12423.6</v>
      </c>
      <c r="AI51" s="8">
        <v>8.6999999999999993</v>
      </c>
      <c r="AJ51" s="8">
        <v>6.7</v>
      </c>
      <c r="AK51" s="21">
        <v>10.8</v>
      </c>
      <c r="AL51" s="22">
        <f t="shared" si="27"/>
        <v>13144</v>
      </c>
      <c r="AM51" s="8">
        <v>6.2</v>
      </c>
      <c r="AN51" s="8">
        <v>4.9000000000000004</v>
      </c>
      <c r="AO51" s="21">
        <v>7.6</v>
      </c>
      <c r="AP51" s="22">
        <f t="shared" si="28"/>
        <v>16411.2</v>
      </c>
      <c r="AQ51" s="8">
        <v>7.8</v>
      </c>
      <c r="AR51" s="8">
        <v>6.2</v>
      </c>
      <c r="AS51" s="21">
        <v>9.5</v>
      </c>
      <c r="AT51" s="22">
        <f t="shared" si="29"/>
        <v>4166.8</v>
      </c>
      <c r="AU51" s="8">
        <v>2.2000000000000002</v>
      </c>
      <c r="AV51" s="8">
        <v>1.5</v>
      </c>
      <c r="AW51" s="21">
        <v>3</v>
      </c>
      <c r="AX51" s="22">
        <f t="shared" si="30"/>
        <v>4243.2</v>
      </c>
      <c r="AY51" s="8">
        <v>2.4</v>
      </c>
      <c r="AZ51" s="8">
        <v>1.6</v>
      </c>
      <c r="BA51" s="21">
        <v>3.2</v>
      </c>
      <c r="BB51" s="22">
        <f t="shared" si="31"/>
        <v>5371.6</v>
      </c>
      <c r="BC51" s="8">
        <v>2.6</v>
      </c>
      <c r="BD51" s="8">
        <v>1.6</v>
      </c>
      <c r="BE51" s="21">
        <v>3.6</v>
      </c>
    </row>
    <row r="52" spans="1:57" x14ac:dyDescent="0.25">
      <c r="A52" s="38" t="s">
        <v>66</v>
      </c>
      <c r="B52" s="22">
        <f t="shared" si="19"/>
        <v>25</v>
      </c>
      <c r="C52" s="7">
        <v>0.5</v>
      </c>
      <c r="D52" s="7">
        <v>-0.3</v>
      </c>
      <c r="E52" s="9">
        <v>1.3</v>
      </c>
      <c r="F52" s="22">
        <f t="shared" si="20"/>
        <v>14121.2</v>
      </c>
      <c r="G52" s="7">
        <v>4.3</v>
      </c>
      <c r="H52" s="7">
        <v>3.5</v>
      </c>
      <c r="I52" s="9">
        <v>5.0999999999999996</v>
      </c>
      <c r="J52" s="22">
        <f t="shared" si="21"/>
        <v>6183</v>
      </c>
      <c r="K52" s="7">
        <v>1.5</v>
      </c>
      <c r="L52" s="7">
        <v>1.1000000000000001</v>
      </c>
      <c r="M52" s="9">
        <v>2</v>
      </c>
      <c r="N52" s="22">
        <f t="shared" si="18"/>
        <v>9164</v>
      </c>
      <c r="O52" s="7">
        <v>2.9</v>
      </c>
      <c r="P52" s="7">
        <v>2.2000000000000002</v>
      </c>
      <c r="Q52" s="9">
        <v>3.6</v>
      </c>
      <c r="R52" s="22">
        <f t="shared" si="22"/>
        <v>3212</v>
      </c>
      <c r="S52" s="7">
        <v>2</v>
      </c>
      <c r="T52" s="7">
        <v>1.1000000000000001</v>
      </c>
      <c r="U52" s="9">
        <v>2.8</v>
      </c>
      <c r="V52" s="22">
        <f t="shared" si="23"/>
        <v>8869.0000000000018</v>
      </c>
      <c r="W52" s="7">
        <v>4.9000000000000004</v>
      </c>
      <c r="X52" s="7">
        <v>3.5</v>
      </c>
      <c r="Y52" s="9">
        <v>6.3</v>
      </c>
      <c r="Z52" s="22">
        <f t="shared" si="24"/>
        <v>3103.8</v>
      </c>
      <c r="AA52" s="7">
        <v>2.1</v>
      </c>
      <c r="AB52" s="7">
        <v>1.3</v>
      </c>
      <c r="AC52" s="9">
        <v>2.9</v>
      </c>
      <c r="AD52" s="22">
        <f t="shared" si="25"/>
        <v>4890</v>
      </c>
      <c r="AE52" s="7">
        <v>3</v>
      </c>
      <c r="AF52" s="7">
        <v>1.9</v>
      </c>
      <c r="AG52" s="9">
        <v>4.0999999999999996</v>
      </c>
      <c r="AH52" s="22">
        <f t="shared" si="26"/>
        <v>4712.3999999999996</v>
      </c>
      <c r="AI52" s="7">
        <v>3.3</v>
      </c>
      <c r="AJ52" s="7">
        <v>2.4</v>
      </c>
      <c r="AK52" s="9">
        <v>4.3</v>
      </c>
      <c r="AL52" s="22">
        <f t="shared" si="27"/>
        <v>6996</v>
      </c>
      <c r="AM52" s="7">
        <v>3.3</v>
      </c>
      <c r="AN52" s="7">
        <v>2.2999999999999998</v>
      </c>
      <c r="AO52" s="9">
        <v>4.2</v>
      </c>
      <c r="AP52" s="22">
        <f t="shared" si="28"/>
        <v>6101.6</v>
      </c>
      <c r="AQ52" s="7">
        <v>2.9</v>
      </c>
      <c r="AR52" s="7">
        <v>2.2000000000000002</v>
      </c>
      <c r="AS52" s="9">
        <v>3.7</v>
      </c>
      <c r="AT52" s="22">
        <f t="shared" si="29"/>
        <v>7576</v>
      </c>
      <c r="AU52" s="7">
        <v>4</v>
      </c>
      <c r="AV52" s="7">
        <v>3</v>
      </c>
      <c r="AW52" s="9">
        <v>5.0999999999999996</v>
      </c>
      <c r="AX52" s="22">
        <f t="shared" si="30"/>
        <v>4596.8</v>
      </c>
      <c r="AY52" s="7">
        <v>2.6</v>
      </c>
      <c r="AZ52" s="7">
        <v>1.7</v>
      </c>
      <c r="BA52" s="9">
        <v>3.5</v>
      </c>
      <c r="BB52" s="22">
        <f t="shared" si="31"/>
        <v>7024.4</v>
      </c>
      <c r="BC52" s="7">
        <v>3.4</v>
      </c>
      <c r="BD52" s="7">
        <v>2.5</v>
      </c>
      <c r="BE52" s="9">
        <v>4.3</v>
      </c>
    </row>
    <row r="53" spans="1:57" ht="15.75" thickBot="1" x14ac:dyDescent="0.3">
      <c r="A53" s="39" t="s">
        <v>67</v>
      </c>
      <c r="B53" s="23">
        <f t="shared" si="19"/>
        <v>120</v>
      </c>
      <c r="C53" s="10">
        <v>2.4</v>
      </c>
      <c r="D53" s="10">
        <v>-2.6</v>
      </c>
      <c r="E53" s="11">
        <v>7.4</v>
      </c>
      <c r="F53" s="23">
        <f t="shared" si="20"/>
        <v>2298.7999999999997</v>
      </c>
      <c r="G53" s="10">
        <v>0.7</v>
      </c>
      <c r="H53" s="10">
        <v>0.3</v>
      </c>
      <c r="I53" s="11">
        <v>1.1000000000000001</v>
      </c>
      <c r="J53" s="23">
        <f t="shared" si="21"/>
        <v>4122</v>
      </c>
      <c r="K53" s="10">
        <v>1</v>
      </c>
      <c r="L53" s="10">
        <v>0.5</v>
      </c>
      <c r="M53" s="11">
        <v>1.4</v>
      </c>
      <c r="N53" s="23">
        <f t="shared" si="18"/>
        <v>1896</v>
      </c>
      <c r="O53" s="10">
        <v>0.6</v>
      </c>
      <c r="P53" s="10">
        <v>0.3</v>
      </c>
      <c r="Q53" s="11">
        <v>0.9</v>
      </c>
      <c r="R53" s="23">
        <f t="shared" si="22"/>
        <v>963.6</v>
      </c>
      <c r="S53" s="10">
        <v>0.6</v>
      </c>
      <c r="T53" s="10">
        <v>0.1</v>
      </c>
      <c r="U53" s="11">
        <v>1.2</v>
      </c>
      <c r="V53" s="23">
        <f t="shared" si="23"/>
        <v>7240</v>
      </c>
      <c r="W53" s="10">
        <v>4</v>
      </c>
      <c r="X53" s="10">
        <v>2.5</v>
      </c>
      <c r="Y53" s="11">
        <v>5.5</v>
      </c>
      <c r="Z53" s="23">
        <f t="shared" si="24"/>
        <v>1773.6</v>
      </c>
      <c r="AA53" s="10">
        <v>1.2</v>
      </c>
      <c r="AB53" s="10">
        <v>0.4</v>
      </c>
      <c r="AC53" s="11">
        <v>1.9</v>
      </c>
      <c r="AD53" s="23">
        <f t="shared" si="25"/>
        <v>978</v>
      </c>
      <c r="AE53" s="10">
        <v>0.6</v>
      </c>
      <c r="AF53" s="10">
        <v>0.1</v>
      </c>
      <c r="AG53" s="11">
        <v>1</v>
      </c>
      <c r="AH53" s="23">
        <f t="shared" si="26"/>
        <v>1713.6</v>
      </c>
      <c r="AI53" s="10">
        <v>1.2</v>
      </c>
      <c r="AJ53" s="10">
        <v>0.4</v>
      </c>
      <c r="AK53" s="11">
        <v>2.1</v>
      </c>
      <c r="AL53" s="23">
        <f t="shared" si="27"/>
        <v>212</v>
      </c>
      <c r="AM53" s="10">
        <v>0.1</v>
      </c>
      <c r="AN53" s="10">
        <v>0</v>
      </c>
      <c r="AO53" s="11">
        <v>0.3</v>
      </c>
      <c r="AP53" s="23">
        <f t="shared" si="28"/>
        <v>1683.2</v>
      </c>
      <c r="AQ53" s="10">
        <v>0.8</v>
      </c>
      <c r="AR53" s="10">
        <v>0.2</v>
      </c>
      <c r="AS53" s="11">
        <v>1.4</v>
      </c>
      <c r="AT53" s="23">
        <f t="shared" si="29"/>
        <v>378.8</v>
      </c>
      <c r="AU53" s="10">
        <v>0.2</v>
      </c>
      <c r="AV53" s="10">
        <v>0</v>
      </c>
      <c r="AW53" s="11">
        <v>0.5</v>
      </c>
      <c r="AX53" s="23">
        <f t="shared" si="30"/>
        <v>353.6</v>
      </c>
      <c r="AY53" s="10">
        <v>0.2</v>
      </c>
      <c r="AZ53" s="10">
        <v>0</v>
      </c>
      <c r="BA53" s="11">
        <v>0.4</v>
      </c>
      <c r="BB53" s="23">
        <f t="shared" si="31"/>
        <v>826.4</v>
      </c>
      <c r="BC53" s="10">
        <v>0.4</v>
      </c>
      <c r="BD53" s="10">
        <v>-0.1</v>
      </c>
      <c r="BE53" s="11">
        <v>0.8</v>
      </c>
    </row>
    <row r="54" spans="1:57" ht="15.75" thickBot="1" x14ac:dyDescent="0.3">
      <c r="A54" s="40" t="s">
        <v>68</v>
      </c>
      <c r="B54" s="77">
        <f t="shared" si="19"/>
        <v>680</v>
      </c>
      <c r="C54" s="68">
        <v>13.6</v>
      </c>
      <c r="D54" s="68">
        <v>-0.2</v>
      </c>
      <c r="E54" s="69">
        <v>27.3</v>
      </c>
      <c r="F54" s="77">
        <f t="shared" si="20"/>
        <v>176022.39999999999</v>
      </c>
      <c r="G54" s="68">
        <v>53.6</v>
      </c>
      <c r="H54" s="68">
        <v>50.8</v>
      </c>
      <c r="I54" s="69">
        <v>56.4</v>
      </c>
      <c r="J54" s="77">
        <f t="shared" si="21"/>
        <v>288540</v>
      </c>
      <c r="K54" s="68">
        <v>70</v>
      </c>
      <c r="L54" s="68">
        <v>67.900000000000006</v>
      </c>
      <c r="M54" s="69">
        <v>72.2</v>
      </c>
      <c r="N54" s="77">
        <f t="shared" si="18"/>
        <v>229100</v>
      </c>
      <c r="O54" s="68">
        <v>72.5</v>
      </c>
      <c r="P54" s="68">
        <v>69.900000000000006</v>
      </c>
      <c r="Q54" s="69">
        <v>75</v>
      </c>
      <c r="R54" s="77">
        <f t="shared" si="22"/>
        <v>108886.8</v>
      </c>
      <c r="S54" s="68">
        <v>67.8</v>
      </c>
      <c r="T54" s="68">
        <v>63.9</v>
      </c>
      <c r="U54" s="69">
        <v>71.7</v>
      </c>
      <c r="V54" s="77">
        <f t="shared" si="23"/>
        <v>68417.999999999985</v>
      </c>
      <c r="W54" s="68">
        <v>37.799999999999997</v>
      </c>
      <c r="X54" s="68">
        <v>34</v>
      </c>
      <c r="Y54" s="69">
        <v>41.6</v>
      </c>
      <c r="Z54" s="77">
        <f t="shared" si="24"/>
        <v>84837.2</v>
      </c>
      <c r="AA54" s="68">
        <v>57.4</v>
      </c>
      <c r="AB54" s="68">
        <v>53.5</v>
      </c>
      <c r="AC54" s="69">
        <v>61.2</v>
      </c>
      <c r="AD54" s="77">
        <f t="shared" si="25"/>
        <v>92095</v>
      </c>
      <c r="AE54" s="68">
        <v>56.5</v>
      </c>
      <c r="AF54" s="68">
        <v>52.2</v>
      </c>
      <c r="AG54" s="69">
        <v>60.7</v>
      </c>
      <c r="AH54" s="77">
        <f t="shared" si="26"/>
        <v>95818.8</v>
      </c>
      <c r="AI54" s="68">
        <v>67.099999999999994</v>
      </c>
      <c r="AJ54" s="68">
        <v>63.2</v>
      </c>
      <c r="AK54" s="69">
        <v>71</v>
      </c>
      <c r="AL54" s="77">
        <f t="shared" si="27"/>
        <v>161544</v>
      </c>
      <c r="AM54" s="68">
        <v>76.2</v>
      </c>
      <c r="AN54" s="68">
        <v>73.2</v>
      </c>
      <c r="AO54" s="69">
        <v>79.099999999999994</v>
      </c>
      <c r="AP54" s="77">
        <f t="shared" si="28"/>
        <v>69011.199999999997</v>
      </c>
      <c r="AQ54" s="68">
        <v>32.799999999999997</v>
      </c>
      <c r="AR54" s="68">
        <v>29.4</v>
      </c>
      <c r="AS54" s="69">
        <v>36.1</v>
      </c>
      <c r="AT54" s="77">
        <f t="shared" si="29"/>
        <v>98677.4</v>
      </c>
      <c r="AU54" s="68">
        <v>52.1</v>
      </c>
      <c r="AV54" s="68">
        <v>48.4</v>
      </c>
      <c r="AW54" s="69">
        <v>55.9</v>
      </c>
      <c r="AX54" s="77">
        <f t="shared" si="30"/>
        <v>67891.199999999997</v>
      </c>
      <c r="AY54" s="68">
        <v>38.4</v>
      </c>
      <c r="AZ54" s="68">
        <v>34.700000000000003</v>
      </c>
      <c r="BA54" s="69">
        <v>42.1</v>
      </c>
      <c r="BB54" s="77">
        <f t="shared" si="31"/>
        <v>101440.6</v>
      </c>
      <c r="BC54" s="68">
        <v>49.1</v>
      </c>
      <c r="BD54" s="68">
        <v>45.5</v>
      </c>
      <c r="BE54" s="69">
        <v>52.7</v>
      </c>
    </row>
    <row r="55" spans="1:57" x14ac:dyDescent="0.25">
      <c r="A55" s="37" t="s">
        <v>69</v>
      </c>
      <c r="B55" s="33">
        <f t="shared" si="19"/>
        <v>0</v>
      </c>
      <c r="C55" s="28">
        <v>0</v>
      </c>
      <c r="D55" s="28">
        <v>0</v>
      </c>
      <c r="E55" s="29">
        <v>0</v>
      </c>
      <c r="F55" s="33">
        <f t="shared" si="20"/>
        <v>24958.400000000001</v>
      </c>
      <c r="G55" s="28">
        <v>7.6</v>
      </c>
      <c r="H55" s="28">
        <v>6.2</v>
      </c>
      <c r="I55" s="29">
        <v>9</v>
      </c>
      <c r="J55" s="33">
        <f t="shared" si="21"/>
        <v>28029.599999999999</v>
      </c>
      <c r="K55" s="28">
        <v>6.8</v>
      </c>
      <c r="L55" s="28">
        <v>5.7</v>
      </c>
      <c r="M55" s="29">
        <v>8</v>
      </c>
      <c r="N55" s="33">
        <f t="shared" si="18"/>
        <v>19592</v>
      </c>
      <c r="O55" s="28">
        <v>6.2</v>
      </c>
      <c r="P55" s="28">
        <v>4.9000000000000004</v>
      </c>
      <c r="Q55" s="29">
        <v>7.5</v>
      </c>
      <c r="R55" s="33">
        <f t="shared" si="22"/>
        <v>8351.2000000000007</v>
      </c>
      <c r="S55" s="28">
        <v>5.2</v>
      </c>
      <c r="T55" s="28">
        <v>3.5</v>
      </c>
      <c r="U55" s="29">
        <v>6.8</v>
      </c>
      <c r="V55" s="33">
        <f t="shared" si="23"/>
        <v>16109</v>
      </c>
      <c r="W55" s="28">
        <v>8.9</v>
      </c>
      <c r="X55" s="28">
        <v>6.9</v>
      </c>
      <c r="Y55" s="29">
        <v>10.8</v>
      </c>
      <c r="Z55" s="33">
        <f t="shared" si="24"/>
        <v>20100.8</v>
      </c>
      <c r="AA55" s="28">
        <v>13.6</v>
      </c>
      <c r="AB55" s="28">
        <v>11</v>
      </c>
      <c r="AC55" s="29">
        <v>16.3</v>
      </c>
      <c r="AD55" s="33">
        <f t="shared" si="25"/>
        <v>12225</v>
      </c>
      <c r="AE55" s="28">
        <v>7.5</v>
      </c>
      <c r="AF55" s="28">
        <v>5.5</v>
      </c>
      <c r="AG55" s="29">
        <v>9.5</v>
      </c>
      <c r="AH55" s="33">
        <f t="shared" si="26"/>
        <v>12994.8</v>
      </c>
      <c r="AI55" s="28">
        <v>9.1</v>
      </c>
      <c r="AJ55" s="28">
        <v>6.7</v>
      </c>
      <c r="AK55" s="29">
        <v>11.5</v>
      </c>
      <c r="AL55" s="33">
        <f t="shared" si="27"/>
        <v>10176</v>
      </c>
      <c r="AM55" s="28">
        <v>4.8</v>
      </c>
      <c r="AN55" s="28">
        <v>3.4</v>
      </c>
      <c r="AO55" s="29">
        <v>6.1</v>
      </c>
      <c r="AP55" s="33">
        <f t="shared" si="28"/>
        <v>20829.599999999999</v>
      </c>
      <c r="AQ55" s="28">
        <v>9.9</v>
      </c>
      <c r="AR55" s="28">
        <v>7.8</v>
      </c>
      <c r="AS55" s="29">
        <v>12</v>
      </c>
      <c r="AT55" s="33">
        <f t="shared" si="29"/>
        <v>33713.199999999997</v>
      </c>
      <c r="AU55" s="28">
        <v>17.8</v>
      </c>
      <c r="AV55" s="28">
        <v>15.1</v>
      </c>
      <c r="AW55" s="29">
        <v>20.6</v>
      </c>
      <c r="AX55" s="33">
        <f t="shared" si="30"/>
        <v>41901.599999999999</v>
      </c>
      <c r="AY55" s="28">
        <v>23.7</v>
      </c>
      <c r="AZ55" s="28">
        <v>20.5</v>
      </c>
      <c r="BA55" s="29">
        <v>26.9</v>
      </c>
      <c r="BB55" s="33">
        <f t="shared" si="31"/>
        <v>39873.800000000003</v>
      </c>
      <c r="BC55" s="28">
        <v>19.3</v>
      </c>
      <c r="BD55" s="28">
        <v>16.399999999999999</v>
      </c>
      <c r="BE55" s="29">
        <v>22.1</v>
      </c>
    </row>
    <row r="56" spans="1:57" x14ac:dyDescent="0.25">
      <c r="A56" s="38" t="s">
        <v>70</v>
      </c>
      <c r="B56" s="22">
        <f t="shared" si="19"/>
        <v>1165</v>
      </c>
      <c r="C56" s="7">
        <v>23.3</v>
      </c>
      <c r="D56" s="7">
        <v>2.5</v>
      </c>
      <c r="E56" s="9">
        <v>44</v>
      </c>
      <c r="F56" s="22">
        <f t="shared" si="20"/>
        <v>44005.599999999999</v>
      </c>
      <c r="G56" s="7">
        <v>13.4</v>
      </c>
      <c r="H56" s="7">
        <v>11.7</v>
      </c>
      <c r="I56" s="9">
        <v>15</v>
      </c>
      <c r="J56" s="22">
        <f t="shared" si="21"/>
        <v>21022.2</v>
      </c>
      <c r="K56" s="7">
        <v>5.0999999999999996</v>
      </c>
      <c r="L56" s="7">
        <v>4.2</v>
      </c>
      <c r="M56" s="9">
        <v>6</v>
      </c>
      <c r="N56" s="22">
        <f t="shared" si="18"/>
        <v>18644</v>
      </c>
      <c r="O56" s="7">
        <v>5.9</v>
      </c>
      <c r="P56" s="7">
        <v>4.7</v>
      </c>
      <c r="Q56" s="9">
        <v>7.1</v>
      </c>
      <c r="R56" s="22">
        <f t="shared" si="22"/>
        <v>4496.8</v>
      </c>
      <c r="S56" s="7">
        <v>2.8</v>
      </c>
      <c r="T56" s="7">
        <v>1.5</v>
      </c>
      <c r="U56" s="9">
        <v>4.0999999999999996</v>
      </c>
      <c r="V56" s="22">
        <f t="shared" si="23"/>
        <v>17556.999999999996</v>
      </c>
      <c r="W56" s="7">
        <v>9.6999999999999993</v>
      </c>
      <c r="X56" s="7">
        <v>7.7</v>
      </c>
      <c r="Y56" s="9">
        <v>11.7</v>
      </c>
      <c r="Z56" s="22">
        <f t="shared" si="24"/>
        <v>6651</v>
      </c>
      <c r="AA56" s="7">
        <v>4.5</v>
      </c>
      <c r="AB56" s="7">
        <v>3.2</v>
      </c>
      <c r="AC56" s="9">
        <v>5.9</v>
      </c>
      <c r="AD56" s="22">
        <f t="shared" si="25"/>
        <v>17767</v>
      </c>
      <c r="AE56" s="7">
        <v>10.9</v>
      </c>
      <c r="AF56" s="7">
        <v>8.3000000000000007</v>
      </c>
      <c r="AG56" s="9">
        <v>13.4</v>
      </c>
      <c r="AH56" s="22">
        <f t="shared" si="26"/>
        <v>10138.799999999999</v>
      </c>
      <c r="AI56" s="7">
        <v>7.1</v>
      </c>
      <c r="AJ56" s="7">
        <v>5.2</v>
      </c>
      <c r="AK56" s="9">
        <v>9</v>
      </c>
      <c r="AL56" s="22">
        <f t="shared" si="27"/>
        <v>5936</v>
      </c>
      <c r="AM56" s="7">
        <v>2.8</v>
      </c>
      <c r="AN56" s="7">
        <v>1.7</v>
      </c>
      <c r="AO56" s="9">
        <v>3.8</v>
      </c>
      <c r="AP56" s="22">
        <f t="shared" si="28"/>
        <v>41448.800000000003</v>
      </c>
      <c r="AQ56" s="7">
        <v>19.7</v>
      </c>
      <c r="AR56" s="7">
        <v>17.100000000000001</v>
      </c>
      <c r="AS56" s="9">
        <v>22.3</v>
      </c>
      <c r="AT56" s="22">
        <f t="shared" si="29"/>
        <v>10985.2</v>
      </c>
      <c r="AU56" s="7">
        <v>5.8</v>
      </c>
      <c r="AV56" s="7">
        <v>4.3</v>
      </c>
      <c r="AW56" s="9">
        <v>7.4</v>
      </c>
      <c r="AX56" s="22">
        <f t="shared" si="30"/>
        <v>14674.400000000001</v>
      </c>
      <c r="AY56" s="7">
        <v>8.3000000000000007</v>
      </c>
      <c r="AZ56" s="7">
        <v>6.5</v>
      </c>
      <c r="BA56" s="9">
        <v>10.1</v>
      </c>
      <c r="BB56" s="22">
        <f t="shared" si="31"/>
        <v>8883.7999999999993</v>
      </c>
      <c r="BC56" s="7">
        <v>4.3</v>
      </c>
      <c r="BD56" s="7">
        <v>3.1</v>
      </c>
      <c r="BE56" s="9">
        <v>5.6</v>
      </c>
    </row>
    <row r="57" spans="1:57" x14ac:dyDescent="0.25">
      <c r="A57" s="38" t="s">
        <v>71</v>
      </c>
      <c r="B57" s="22">
        <f>B$47*C57/100</f>
        <v>590</v>
      </c>
      <c r="C57" s="8">
        <v>11.8</v>
      </c>
      <c r="D57" s="8">
        <v>-1.1000000000000001</v>
      </c>
      <c r="E57" s="21">
        <v>24.6</v>
      </c>
      <c r="F57" s="22">
        <f>F$47*G57/100</f>
        <v>17733.600000000002</v>
      </c>
      <c r="G57" s="8">
        <v>5.4</v>
      </c>
      <c r="H57" s="8">
        <v>4.3</v>
      </c>
      <c r="I57" s="21">
        <v>6.4</v>
      </c>
      <c r="J57" s="22">
        <f>J$47*K57/100</f>
        <v>1648.8</v>
      </c>
      <c r="K57" s="8">
        <v>0.4</v>
      </c>
      <c r="L57" s="8">
        <v>0.1</v>
      </c>
      <c r="M57" s="21">
        <v>0.7</v>
      </c>
      <c r="N57" s="22">
        <f t="shared" ref="N57:N64" si="32">N$47*O57/100</f>
        <v>1580</v>
      </c>
      <c r="O57" s="8">
        <v>0.5</v>
      </c>
      <c r="P57" s="8">
        <v>0.1</v>
      </c>
      <c r="Q57" s="21">
        <v>0.9</v>
      </c>
      <c r="R57" s="22">
        <f>R$47*S57/100</f>
        <v>481.8</v>
      </c>
      <c r="S57" s="8">
        <v>0.3</v>
      </c>
      <c r="T57" s="8">
        <v>-0.1</v>
      </c>
      <c r="U57" s="21">
        <v>0.6</v>
      </c>
      <c r="V57" s="22">
        <f>V$47*W57/100</f>
        <v>3439</v>
      </c>
      <c r="W57" s="8">
        <v>1.9</v>
      </c>
      <c r="X57" s="8">
        <v>1</v>
      </c>
      <c r="Y57" s="21">
        <v>2.8</v>
      </c>
      <c r="Z57" s="22">
        <f>Z$47*AA57/100</f>
        <v>1478</v>
      </c>
      <c r="AA57" s="8">
        <v>1</v>
      </c>
      <c r="AB57" s="8">
        <v>0.3</v>
      </c>
      <c r="AC57" s="21">
        <v>1.7</v>
      </c>
      <c r="AD57" s="22">
        <f>AD$47*AE57/100</f>
        <v>4401</v>
      </c>
      <c r="AE57" s="8">
        <v>2.7</v>
      </c>
      <c r="AF57" s="8">
        <v>1.6</v>
      </c>
      <c r="AG57" s="21">
        <v>3.9</v>
      </c>
      <c r="AH57" s="22">
        <f>AH$47*AI57/100</f>
        <v>1999.2</v>
      </c>
      <c r="AI57" s="8">
        <v>1.4</v>
      </c>
      <c r="AJ57" s="8">
        <v>0.7</v>
      </c>
      <c r="AK57" s="21">
        <v>2.1</v>
      </c>
      <c r="AL57" s="22">
        <f>AL$47*AM57/100</f>
        <v>2968</v>
      </c>
      <c r="AM57" s="8">
        <v>1.4</v>
      </c>
      <c r="AN57" s="8">
        <v>0.6</v>
      </c>
      <c r="AO57" s="21">
        <v>2.1</v>
      </c>
      <c r="AP57" s="22">
        <f>AP$47*AQ57/100</f>
        <v>24196</v>
      </c>
      <c r="AQ57" s="8">
        <v>11.5</v>
      </c>
      <c r="AR57" s="8">
        <v>9.6999999999999993</v>
      </c>
      <c r="AS57" s="21">
        <v>13.4</v>
      </c>
      <c r="AT57" s="22">
        <f>AT$47*AU57/100</f>
        <v>4924.3999999999996</v>
      </c>
      <c r="AU57" s="8">
        <v>2.6</v>
      </c>
      <c r="AV57" s="8">
        <v>1.7</v>
      </c>
      <c r="AW57" s="21">
        <v>3.5</v>
      </c>
      <c r="AX57" s="22">
        <f>AX$47*AY57/100</f>
        <v>14851.2</v>
      </c>
      <c r="AY57" s="8">
        <v>8.4</v>
      </c>
      <c r="AZ57" s="8">
        <v>6.5</v>
      </c>
      <c r="BA57" s="21">
        <v>10.3</v>
      </c>
      <c r="BB57" s="22">
        <f>BB$47*BC57/100</f>
        <v>5371.6</v>
      </c>
      <c r="BC57" s="8">
        <v>2.6</v>
      </c>
      <c r="BD57" s="8">
        <v>1.7</v>
      </c>
      <c r="BE57" s="21">
        <v>3.6</v>
      </c>
    </row>
    <row r="58" spans="1:57" x14ac:dyDescent="0.25">
      <c r="A58" s="38" t="s">
        <v>72</v>
      </c>
      <c r="B58" s="22">
        <f t="shared" ref="B58:B64" si="33">B$47*C58/100</f>
        <v>690</v>
      </c>
      <c r="C58" s="8">
        <v>13.8</v>
      </c>
      <c r="D58" s="8">
        <v>2.2999999999999998</v>
      </c>
      <c r="E58" s="21">
        <v>25.3</v>
      </c>
      <c r="F58" s="22">
        <f t="shared" ref="F58:F64" si="34">F$47*G58/100</f>
        <v>7553.1999999999989</v>
      </c>
      <c r="G58" s="8">
        <v>2.2999999999999998</v>
      </c>
      <c r="H58" s="8">
        <v>1.7</v>
      </c>
      <c r="I58" s="21">
        <v>3</v>
      </c>
      <c r="J58" s="22">
        <f t="shared" ref="J58:J64" si="35">J$47*K58/100</f>
        <v>7007.4</v>
      </c>
      <c r="K58" s="8">
        <v>1.7</v>
      </c>
      <c r="L58" s="8">
        <v>1.2</v>
      </c>
      <c r="M58" s="21">
        <v>2.2000000000000002</v>
      </c>
      <c r="N58" s="22">
        <f t="shared" si="32"/>
        <v>6636</v>
      </c>
      <c r="O58" s="8">
        <v>2.1</v>
      </c>
      <c r="P58" s="8">
        <v>1.5</v>
      </c>
      <c r="Q58" s="21">
        <v>2.8</v>
      </c>
      <c r="R58" s="22">
        <f t="shared" ref="R58:R64" si="36">R$47*S58/100</f>
        <v>7066.4</v>
      </c>
      <c r="S58" s="8">
        <v>4.4000000000000004</v>
      </c>
      <c r="T58" s="8">
        <v>2.8</v>
      </c>
      <c r="U58" s="21">
        <v>5.9</v>
      </c>
      <c r="V58" s="22">
        <f t="shared" ref="V58:V64" si="37">V$47*W58/100</f>
        <v>11946</v>
      </c>
      <c r="W58" s="8">
        <v>6.6</v>
      </c>
      <c r="X58" s="8">
        <v>5.2</v>
      </c>
      <c r="Y58" s="21">
        <v>8</v>
      </c>
      <c r="Z58" s="22">
        <f t="shared" ref="Z58:Z64" si="38">Z$47*AA58/100</f>
        <v>6946.6</v>
      </c>
      <c r="AA58" s="8">
        <v>4.7</v>
      </c>
      <c r="AB58" s="8">
        <v>3.4</v>
      </c>
      <c r="AC58" s="21">
        <v>6</v>
      </c>
      <c r="AD58" s="22">
        <f t="shared" ref="AD58:AD64" si="39">AD$47*AE58/100</f>
        <v>7987</v>
      </c>
      <c r="AE58" s="8">
        <v>4.9000000000000004</v>
      </c>
      <c r="AF58" s="8">
        <v>3.5</v>
      </c>
      <c r="AG58" s="21">
        <v>6.3</v>
      </c>
      <c r="AH58" s="22">
        <f t="shared" ref="AH58:AH64" si="40">AH$47*AI58/100</f>
        <v>4569.6000000000004</v>
      </c>
      <c r="AI58" s="8">
        <v>3.2</v>
      </c>
      <c r="AJ58" s="8">
        <v>1.8</v>
      </c>
      <c r="AK58" s="21">
        <v>4.5999999999999996</v>
      </c>
      <c r="AL58" s="22">
        <f t="shared" ref="AL58:AL64" si="41">AL$47*AM58/100</f>
        <v>3604</v>
      </c>
      <c r="AM58" s="8">
        <v>1.7</v>
      </c>
      <c r="AN58" s="8">
        <v>0.9</v>
      </c>
      <c r="AO58" s="21">
        <v>2.5</v>
      </c>
      <c r="AP58" s="22">
        <f t="shared" ref="AP58:AP64" si="42">AP$47*AQ58/100</f>
        <v>8626.4</v>
      </c>
      <c r="AQ58" s="8">
        <v>4.0999999999999996</v>
      </c>
      <c r="AR58" s="8">
        <v>3</v>
      </c>
      <c r="AS58" s="21">
        <v>5.0999999999999996</v>
      </c>
      <c r="AT58" s="22">
        <f t="shared" ref="AT58:AT64" si="43">AT$47*AU58/100</f>
        <v>10227.6</v>
      </c>
      <c r="AU58" s="8">
        <v>5.4</v>
      </c>
      <c r="AV58" s="8">
        <v>4.0999999999999996</v>
      </c>
      <c r="AW58" s="21">
        <v>6.7</v>
      </c>
      <c r="AX58" s="22">
        <f t="shared" ref="AX58:AX64" si="44">AX$47*AY58/100</f>
        <v>9900.7999999999993</v>
      </c>
      <c r="AY58" s="8">
        <v>5.6</v>
      </c>
      <c r="AZ58" s="8">
        <v>4.2</v>
      </c>
      <c r="BA58" s="21">
        <v>7</v>
      </c>
      <c r="BB58" s="22">
        <f t="shared" ref="BB58:BB64" si="45">BB$47*BC58/100</f>
        <v>13429</v>
      </c>
      <c r="BC58" s="8">
        <v>6.5</v>
      </c>
      <c r="BD58" s="8">
        <v>5.0999999999999996</v>
      </c>
      <c r="BE58" s="21">
        <v>7.9</v>
      </c>
    </row>
    <row r="59" spans="1:57" x14ac:dyDescent="0.25">
      <c r="A59" s="38" t="s">
        <v>73</v>
      </c>
      <c r="B59" s="22">
        <f t="shared" si="33"/>
        <v>345</v>
      </c>
      <c r="C59" s="8">
        <v>6.9</v>
      </c>
      <c r="D59" s="8">
        <v>-0.7</v>
      </c>
      <c r="E59" s="21">
        <v>14.4</v>
      </c>
      <c r="F59" s="22">
        <f t="shared" si="34"/>
        <v>4926</v>
      </c>
      <c r="G59" s="8">
        <v>1.5</v>
      </c>
      <c r="H59" s="8">
        <v>1</v>
      </c>
      <c r="I59" s="21">
        <v>2</v>
      </c>
      <c r="J59" s="22">
        <f t="shared" si="35"/>
        <v>3297.6</v>
      </c>
      <c r="K59" s="8">
        <v>0.8</v>
      </c>
      <c r="L59" s="8">
        <v>0.4</v>
      </c>
      <c r="M59" s="21">
        <v>1.2</v>
      </c>
      <c r="N59" s="22">
        <f t="shared" si="32"/>
        <v>1896</v>
      </c>
      <c r="O59" s="8">
        <v>0.6</v>
      </c>
      <c r="P59" s="8">
        <v>0.3</v>
      </c>
      <c r="Q59" s="21">
        <v>0.9</v>
      </c>
      <c r="R59" s="22">
        <f t="shared" si="36"/>
        <v>3212</v>
      </c>
      <c r="S59" s="8">
        <v>2</v>
      </c>
      <c r="T59" s="8">
        <v>1</v>
      </c>
      <c r="U59" s="21">
        <v>3.1</v>
      </c>
      <c r="V59" s="22">
        <f t="shared" si="37"/>
        <v>14661</v>
      </c>
      <c r="W59" s="8">
        <v>8.1</v>
      </c>
      <c r="X59" s="8">
        <v>6.2</v>
      </c>
      <c r="Y59" s="21">
        <v>10.1</v>
      </c>
      <c r="Z59" s="22">
        <f t="shared" si="38"/>
        <v>2660.4</v>
      </c>
      <c r="AA59" s="8">
        <v>1.8</v>
      </c>
      <c r="AB59" s="8">
        <v>1</v>
      </c>
      <c r="AC59" s="21">
        <v>2.5</v>
      </c>
      <c r="AD59" s="22">
        <f t="shared" si="39"/>
        <v>5053</v>
      </c>
      <c r="AE59" s="8">
        <v>3.1</v>
      </c>
      <c r="AF59" s="8">
        <v>1.9</v>
      </c>
      <c r="AG59" s="21">
        <v>4.3</v>
      </c>
      <c r="AH59" s="22">
        <f t="shared" si="40"/>
        <v>2998.8</v>
      </c>
      <c r="AI59" s="8">
        <v>2.1</v>
      </c>
      <c r="AJ59" s="8">
        <v>1.2</v>
      </c>
      <c r="AK59" s="21">
        <v>3.1</v>
      </c>
      <c r="AL59" s="22">
        <f t="shared" si="41"/>
        <v>2120</v>
      </c>
      <c r="AM59" s="8">
        <v>1</v>
      </c>
      <c r="AN59" s="8">
        <v>0.4</v>
      </c>
      <c r="AO59" s="21">
        <v>1.6</v>
      </c>
      <c r="AP59" s="22">
        <f t="shared" si="42"/>
        <v>9678.4</v>
      </c>
      <c r="AQ59" s="8">
        <v>4.5999999999999996</v>
      </c>
      <c r="AR59" s="8">
        <v>3.3</v>
      </c>
      <c r="AS59" s="21">
        <v>5.9</v>
      </c>
      <c r="AT59" s="22">
        <f t="shared" si="43"/>
        <v>6439.6</v>
      </c>
      <c r="AU59" s="8">
        <v>3.4</v>
      </c>
      <c r="AV59" s="8">
        <v>2.2999999999999998</v>
      </c>
      <c r="AW59" s="21">
        <v>4.5</v>
      </c>
      <c r="AX59" s="22">
        <f t="shared" si="44"/>
        <v>4243.2</v>
      </c>
      <c r="AY59" s="8">
        <v>2.4</v>
      </c>
      <c r="AZ59" s="8">
        <v>1.5</v>
      </c>
      <c r="BA59" s="21">
        <v>3.4</v>
      </c>
      <c r="BB59" s="22">
        <f t="shared" si="45"/>
        <v>4751.7999999999993</v>
      </c>
      <c r="BC59" s="8">
        <v>2.2999999999999998</v>
      </c>
      <c r="BD59" s="8">
        <v>1.5</v>
      </c>
      <c r="BE59" s="21">
        <v>3.2</v>
      </c>
    </row>
    <row r="60" spans="1:57" x14ac:dyDescent="0.25">
      <c r="A60" s="38" t="s">
        <v>74</v>
      </c>
      <c r="B60" s="22">
        <f t="shared" si="33"/>
        <v>0</v>
      </c>
      <c r="C60" s="7">
        <v>0</v>
      </c>
      <c r="D60" s="7">
        <v>0</v>
      </c>
      <c r="E60" s="9">
        <v>0</v>
      </c>
      <c r="F60" s="22">
        <f t="shared" si="34"/>
        <v>7881.6</v>
      </c>
      <c r="G60" s="7">
        <v>2.4</v>
      </c>
      <c r="H60" s="7">
        <v>1.5</v>
      </c>
      <c r="I60" s="9">
        <v>3.4</v>
      </c>
      <c r="J60" s="22">
        <f t="shared" si="35"/>
        <v>11129.4</v>
      </c>
      <c r="K60" s="7">
        <v>2.7</v>
      </c>
      <c r="L60" s="7">
        <v>1.9</v>
      </c>
      <c r="M60" s="9">
        <v>3.4</v>
      </c>
      <c r="N60" s="22">
        <f t="shared" si="32"/>
        <v>7268</v>
      </c>
      <c r="O60" s="7">
        <v>2.2999999999999998</v>
      </c>
      <c r="P60" s="7">
        <v>1.4</v>
      </c>
      <c r="Q60" s="9">
        <v>3.2</v>
      </c>
      <c r="R60" s="22">
        <f t="shared" si="36"/>
        <v>6424</v>
      </c>
      <c r="S60" s="7">
        <v>4</v>
      </c>
      <c r="T60" s="7">
        <v>2.2999999999999998</v>
      </c>
      <c r="U60" s="9">
        <v>5.6</v>
      </c>
      <c r="V60" s="22">
        <f t="shared" si="37"/>
        <v>7240</v>
      </c>
      <c r="W60" s="7">
        <v>4</v>
      </c>
      <c r="X60" s="7">
        <v>2.5</v>
      </c>
      <c r="Y60" s="9">
        <v>5.4</v>
      </c>
      <c r="Z60" s="22">
        <f t="shared" si="38"/>
        <v>3103.8</v>
      </c>
      <c r="AA60" s="7">
        <v>2.1</v>
      </c>
      <c r="AB60" s="7">
        <v>1</v>
      </c>
      <c r="AC60" s="9">
        <v>3.2</v>
      </c>
      <c r="AD60" s="22">
        <f t="shared" si="39"/>
        <v>3260</v>
      </c>
      <c r="AE60" s="7">
        <v>2</v>
      </c>
      <c r="AF60" s="7">
        <v>0.8</v>
      </c>
      <c r="AG60" s="9">
        <v>3.1</v>
      </c>
      <c r="AH60" s="22">
        <f t="shared" si="40"/>
        <v>1856.4</v>
      </c>
      <c r="AI60" s="7">
        <v>1.3</v>
      </c>
      <c r="AJ60" s="7">
        <v>0.4</v>
      </c>
      <c r="AK60" s="9">
        <v>2.2000000000000002</v>
      </c>
      <c r="AL60" s="22">
        <f t="shared" si="41"/>
        <v>7844</v>
      </c>
      <c r="AM60" s="7">
        <v>3.7</v>
      </c>
      <c r="AN60" s="7">
        <v>2.4</v>
      </c>
      <c r="AO60" s="9">
        <v>5.0999999999999996</v>
      </c>
      <c r="AP60" s="22">
        <f t="shared" si="42"/>
        <v>2524.8000000000002</v>
      </c>
      <c r="AQ60" s="7">
        <v>1.2</v>
      </c>
      <c r="AR60" s="7">
        <v>0.4</v>
      </c>
      <c r="AS60" s="9">
        <v>1.9</v>
      </c>
      <c r="AT60" s="22">
        <f t="shared" si="43"/>
        <v>3598.6</v>
      </c>
      <c r="AU60" s="7">
        <v>1.9</v>
      </c>
      <c r="AV60" s="7">
        <v>1</v>
      </c>
      <c r="AW60" s="9">
        <v>2.9</v>
      </c>
      <c r="AX60" s="22">
        <f t="shared" si="44"/>
        <v>3889.6000000000004</v>
      </c>
      <c r="AY60" s="7">
        <v>2.2000000000000002</v>
      </c>
      <c r="AZ60" s="7">
        <v>1.1000000000000001</v>
      </c>
      <c r="BA60" s="9">
        <v>3.3</v>
      </c>
      <c r="BB60" s="22">
        <f t="shared" si="45"/>
        <v>3305.6</v>
      </c>
      <c r="BC60" s="7">
        <v>1.6</v>
      </c>
      <c r="BD60" s="7">
        <v>0.8</v>
      </c>
      <c r="BE60" s="9">
        <v>2.5</v>
      </c>
    </row>
    <row r="61" spans="1:57" x14ac:dyDescent="0.25">
      <c r="A61" s="38" t="s">
        <v>75</v>
      </c>
      <c r="B61" s="22">
        <f t="shared" si="33"/>
        <v>30</v>
      </c>
      <c r="C61" s="7">
        <v>0.6</v>
      </c>
      <c r="D61" s="7">
        <v>-0.2</v>
      </c>
      <c r="E61" s="9">
        <v>1.3</v>
      </c>
      <c r="F61" s="22">
        <f t="shared" si="34"/>
        <v>16420</v>
      </c>
      <c r="G61" s="7">
        <v>5</v>
      </c>
      <c r="H61" s="7">
        <v>4.0999999999999996</v>
      </c>
      <c r="I61" s="9">
        <v>5.9</v>
      </c>
      <c r="J61" s="22">
        <f t="shared" si="35"/>
        <v>20197.800000000003</v>
      </c>
      <c r="K61" s="7">
        <v>4.9000000000000004</v>
      </c>
      <c r="L61" s="7">
        <v>4.0999999999999996</v>
      </c>
      <c r="M61" s="9">
        <v>5.8</v>
      </c>
      <c r="N61" s="22">
        <f t="shared" si="32"/>
        <v>12640</v>
      </c>
      <c r="O61" s="7">
        <v>4</v>
      </c>
      <c r="P61" s="7">
        <v>3.1</v>
      </c>
      <c r="Q61" s="9">
        <v>4.8</v>
      </c>
      <c r="R61" s="22">
        <f t="shared" si="36"/>
        <v>9636</v>
      </c>
      <c r="S61" s="7">
        <v>6</v>
      </c>
      <c r="T61" s="7">
        <v>4.4000000000000004</v>
      </c>
      <c r="U61" s="9">
        <v>7.5</v>
      </c>
      <c r="V61" s="22">
        <f t="shared" si="37"/>
        <v>14480</v>
      </c>
      <c r="W61" s="7">
        <v>8</v>
      </c>
      <c r="X61" s="7">
        <v>6.4</v>
      </c>
      <c r="Y61" s="9">
        <v>9.6999999999999993</v>
      </c>
      <c r="Z61" s="22">
        <f t="shared" si="38"/>
        <v>10493.8</v>
      </c>
      <c r="AA61" s="7">
        <v>7.1</v>
      </c>
      <c r="AB61" s="7">
        <v>5.5</v>
      </c>
      <c r="AC61" s="9">
        <v>8.6999999999999993</v>
      </c>
      <c r="AD61" s="22">
        <f t="shared" si="39"/>
        <v>7498</v>
      </c>
      <c r="AE61" s="7">
        <v>4.5999999999999996</v>
      </c>
      <c r="AF61" s="7">
        <v>3.3</v>
      </c>
      <c r="AG61" s="9">
        <v>5.9</v>
      </c>
      <c r="AH61" s="22">
        <f t="shared" si="40"/>
        <v>4284</v>
      </c>
      <c r="AI61" s="7">
        <v>3</v>
      </c>
      <c r="AJ61" s="7">
        <v>2.1</v>
      </c>
      <c r="AK61" s="9">
        <v>4</v>
      </c>
      <c r="AL61" s="22">
        <f t="shared" si="41"/>
        <v>7420</v>
      </c>
      <c r="AM61" s="7">
        <v>3.5</v>
      </c>
      <c r="AN61" s="7">
        <v>2.5</v>
      </c>
      <c r="AO61" s="9">
        <v>4.5</v>
      </c>
      <c r="AP61" s="22">
        <f t="shared" si="42"/>
        <v>3787.2</v>
      </c>
      <c r="AQ61" s="7">
        <v>1.8</v>
      </c>
      <c r="AR61" s="7">
        <v>1</v>
      </c>
      <c r="AS61" s="9">
        <v>2.5</v>
      </c>
      <c r="AT61" s="22">
        <f t="shared" si="43"/>
        <v>5303.2</v>
      </c>
      <c r="AU61" s="7">
        <v>2.8</v>
      </c>
      <c r="AV61" s="7">
        <v>1.8</v>
      </c>
      <c r="AW61" s="9">
        <v>3.8</v>
      </c>
      <c r="AX61" s="22">
        <f t="shared" si="44"/>
        <v>3712.8</v>
      </c>
      <c r="AY61" s="7">
        <v>2.1</v>
      </c>
      <c r="AZ61" s="7">
        <v>1.3</v>
      </c>
      <c r="BA61" s="9">
        <v>2.8</v>
      </c>
      <c r="BB61" s="22">
        <f t="shared" si="45"/>
        <v>7437.6</v>
      </c>
      <c r="BC61" s="7">
        <v>3.6</v>
      </c>
      <c r="BD61" s="7">
        <v>2.6</v>
      </c>
      <c r="BE61" s="9">
        <v>4.5999999999999996</v>
      </c>
    </row>
    <row r="62" spans="1:57" x14ac:dyDescent="0.25">
      <c r="A62" s="38" t="s">
        <v>76</v>
      </c>
      <c r="B62" s="22">
        <f t="shared" si="33"/>
        <v>985</v>
      </c>
      <c r="C62" s="7">
        <v>19.7</v>
      </c>
      <c r="D62" s="7">
        <v>2.4</v>
      </c>
      <c r="E62" s="9">
        <v>37.1</v>
      </c>
      <c r="F62" s="22">
        <f t="shared" si="34"/>
        <v>15434.8</v>
      </c>
      <c r="G62" s="7">
        <v>4.7</v>
      </c>
      <c r="H62" s="7">
        <v>3.6</v>
      </c>
      <c r="I62" s="9">
        <v>5.7</v>
      </c>
      <c r="J62" s="22">
        <f t="shared" si="35"/>
        <v>11953.8</v>
      </c>
      <c r="K62" s="7">
        <v>2.9</v>
      </c>
      <c r="L62" s="7">
        <v>2.2999999999999998</v>
      </c>
      <c r="M62" s="9">
        <v>3.6</v>
      </c>
      <c r="N62" s="22">
        <f t="shared" si="32"/>
        <v>10112</v>
      </c>
      <c r="O62" s="7">
        <v>3.2</v>
      </c>
      <c r="P62" s="7">
        <v>2.4</v>
      </c>
      <c r="Q62" s="9">
        <v>4.0999999999999996</v>
      </c>
      <c r="R62" s="22">
        <f t="shared" si="36"/>
        <v>5942.2</v>
      </c>
      <c r="S62" s="7">
        <v>3.7</v>
      </c>
      <c r="T62" s="7">
        <v>2.5</v>
      </c>
      <c r="U62" s="9">
        <v>5</v>
      </c>
      <c r="V62" s="22">
        <f t="shared" si="37"/>
        <v>15928.000000000002</v>
      </c>
      <c r="W62" s="7">
        <v>8.8000000000000007</v>
      </c>
      <c r="X62" s="7">
        <v>6.9</v>
      </c>
      <c r="Y62" s="9">
        <v>10.8</v>
      </c>
      <c r="Z62" s="22">
        <f t="shared" si="38"/>
        <v>6503.2</v>
      </c>
      <c r="AA62" s="7">
        <v>4.4000000000000004</v>
      </c>
      <c r="AB62" s="7">
        <v>3.3</v>
      </c>
      <c r="AC62" s="9">
        <v>5.5</v>
      </c>
      <c r="AD62" s="22">
        <f t="shared" si="39"/>
        <v>6194</v>
      </c>
      <c r="AE62" s="7">
        <v>3.8</v>
      </c>
      <c r="AF62" s="7">
        <v>2.5</v>
      </c>
      <c r="AG62" s="9">
        <v>5.0999999999999996</v>
      </c>
      <c r="AH62" s="22">
        <f t="shared" si="40"/>
        <v>3712.8</v>
      </c>
      <c r="AI62" s="7">
        <v>2.6</v>
      </c>
      <c r="AJ62" s="7">
        <v>1.6</v>
      </c>
      <c r="AK62" s="9">
        <v>3.6</v>
      </c>
      <c r="AL62" s="22">
        <f t="shared" si="41"/>
        <v>5300</v>
      </c>
      <c r="AM62" s="7">
        <v>2.5</v>
      </c>
      <c r="AN62" s="7">
        <v>1.7</v>
      </c>
      <c r="AO62" s="9">
        <v>3.3</v>
      </c>
      <c r="AP62" s="22">
        <f t="shared" si="42"/>
        <v>14307.2</v>
      </c>
      <c r="AQ62" s="7">
        <v>6.8</v>
      </c>
      <c r="AR62" s="7">
        <v>5.0999999999999996</v>
      </c>
      <c r="AS62" s="9">
        <v>8.6</v>
      </c>
      <c r="AT62" s="22">
        <f t="shared" si="43"/>
        <v>4545.6000000000004</v>
      </c>
      <c r="AU62" s="7">
        <v>2.4</v>
      </c>
      <c r="AV62" s="7">
        <v>1.7</v>
      </c>
      <c r="AW62" s="9">
        <v>3.2</v>
      </c>
      <c r="AX62" s="22">
        <f t="shared" si="44"/>
        <v>6188</v>
      </c>
      <c r="AY62" s="7">
        <v>3.5</v>
      </c>
      <c r="AZ62" s="7">
        <v>2.2999999999999998</v>
      </c>
      <c r="BA62" s="9">
        <v>4.7</v>
      </c>
      <c r="BB62" s="22">
        <f t="shared" si="45"/>
        <v>7024.4</v>
      </c>
      <c r="BC62" s="7">
        <v>3.4</v>
      </c>
      <c r="BD62" s="7">
        <v>2.5</v>
      </c>
      <c r="BE62" s="9">
        <v>4.4000000000000004</v>
      </c>
    </row>
    <row r="63" spans="1:57" ht="15.75" thickBot="1" x14ac:dyDescent="0.3">
      <c r="A63" s="39" t="s">
        <v>77</v>
      </c>
      <c r="B63" s="23">
        <f t="shared" si="33"/>
        <v>525</v>
      </c>
      <c r="C63" s="10">
        <v>10.5</v>
      </c>
      <c r="D63" s="10">
        <v>-3.9</v>
      </c>
      <c r="E63" s="11">
        <v>24.8</v>
      </c>
      <c r="F63" s="23">
        <f t="shared" si="34"/>
        <v>13792.8</v>
      </c>
      <c r="G63" s="10">
        <v>4.2</v>
      </c>
      <c r="H63" s="10">
        <v>3.2</v>
      </c>
      <c r="I63" s="11">
        <v>5.0999999999999996</v>
      </c>
      <c r="J63" s="23">
        <f t="shared" si="35"/>
        <v>18961.199999999997</v>
      </c>
      <c r="K63" s="10">
        <v>4.5999999999999996</v>
      </c>
      <c r="L63" s="10">
        <v>3.7</v>
      </c>
      <c r="M63" s="11">
        <v>5.6</v>
      </c>
      <c r="N63" s="23">
        <f t="shared" si="32"/>
        <v>8532</v>
      </c>
      <c r="O63" s="10">
        <v>2.7</v>
      </c>
      <c r="P63" s="10">
        <v>1.9</v>
      </c>
      <c r="Q63" s="11">
        <v>3.4</v>
      </c>
      <c r="R63" s="23">
        <f t="shared" si="36"/>
        <v>6263.4</v>
      </c>
      <c r="S63" s="10">
        <v>3.9</v>
      </c>
      <c r="T63" s="10">
        <v>2.4</v>
      </c>
      <c r="U63" s="11">
        <v>5.3</v>
      </c>
      <c r="V63" s="23">
        <f t="shared" si="37"/>
        <v>11041</v>
      </c>
      <c r="W63" s="10">
        <v>6.1</v>
      </c>
      <c r="X63" s="10">
        <v>4.5</v>
      </c>
      <c r="Y63" s="11">
        <v>7.7</v>
      </c>
      <c r="Z63" s="23">
        <f t="shared" si="38"/>
        <v>5025.2</v>
      </c>
      <c r="AA63" s="10">
        <v>3.4</v>
      </c>
      <c r="AB63" s="10">
        <v>2.2000000000000002</v>
      </c>
      <c r="AC63" s="11">
        <v>4.5</v>
      </c>
      <c r="AD63" s="23">
        <f t="shared" si="39"/>
        <v>6683</v>
      </c>
      <c r="AE63" s="10">
        <v>4.0999999999999996</v>
      </c>
      <c r="AF63" s="10">
        <v>2.6</v>
      </c>
      <c r="AG63" s="11">
        <v>5.6</v>
      </c>
      <c r="AH63" s="23">
        <f t="shared" si="40"/>
        <v>4284</v>
      </c>
      <c r="AI63" s="10">
        <v>3</v>
      </c>
      <c r="AJ63" s="10">
        <v>1.8</v>
      </c>
      <c r="AK63" s="11">
        <v>4.2</v>
      </c>
      <c r="AL63" s="23">
        <f t="shared" si="41"/>
        <v>5300</v>
      </c>
      <c r="AM63" s="10">
        <v>2.5</v>
      </c>
      <c r="AN63" s="10">
        <v>1.6</v>
      </c>
      <c r="AO63" s="11">
        <v>3.4</v>
      </c>
      <c r="AP63" s="23">
        <f t="shared" si="42"/>
        <v>16200.8</v>
      </c>
      <c r="AQ63" s="10">
        <v>7.7</v>
      </c>
      <c r="AR63" s="10">
        <v>6.2</v>
      </c>
      <c r="AS63" s="11">
        <v>9.3000000000000007</v>
      </c>
      <c r="AT63" s="23">
        <f t="shared" si="43"/>
        <v>10795.8</v>
      </c>
      <c r="AU63" s="10">
        <v>5.7</v>
      </c>
      <c r="AV63" s="10">
        <v>4.2</v>
      </c>
      <c r="AW63" s="11">
        <v>7.2</v>
      </c>
      <c r="AX63" s="23">
        <f t="shared" si="44"/>
        <v>9547.2000000000007</v>
      </c>
      <c r="AY63" s="10">
        <v>5.4</v>
      </c>
      <c r="AZ63" s="10">
        <v>4</v>
      </c>
      <c r="BA63" s="11">
        <v>6.9</v>
      </c>
      <c r="BB63" s="23">
        <f t="shared" si="45"/>
        <v>14875.2</v>
      </c>
      <c r="BC63" s="10">
        <v>7.2</v>
      </c>
      <c r="BD63" s="10">
        <v>5.6</v>
      </c>
      <c r="BE63" s="11">
        <v>8.8000000000000007</v>
      </c>
    </row>
    <row r="64" spans="1:57" ht="15.75" thickBot="1" x14ac:dyDescent="0.3">
      <c r="A64" s="40" t="s">
        <v>78</v>
      </c>
      <c r="B64" s="77">
        <f t="shared" si="33"/>
        <v>4320</v>
      </c>
      <c r="C64" s="68">
        <v>86.4</v>
      </c>
      <c r="D64" s="68">
        <v>72.7</v>
      </c>
      <c r="E64" s="69">
        <v>100.2</v>
      </c>
      <c r="F64" s="77">
        <f t="shared" si="34"/>
        <v>152377.60000000001</v>
      </c>
      <c r="G64" s="68">
        <v>46.4</v>
      </c>
      <c r="H64" s="68">
        <v>43.6</v>
      </c>
      <c r="I64" s="69">
        <v>49.2</v>
      </c>
      <c r="J64" s="77">
        <f t="shared" si="35"/>
        <v>123660</v>
      </c>
      <c r="K64" s="68">
        <v>30</v>
      </c>
      <c r="L64" s="68">
        <v>27.8</v>
      </c>
      <c r="M64" s="69">
        <v>32.1</v>
      </c>
      <c r="N64" s="77">
        <f t="shared" si="32"/>
        <v>86900</v>
      </c>
      <c r="O64" s="68">
        <v>27.5</v>
      </c>
      <c r="P64" s="68">
        <v>25</v>
      </c>
      <c r="Q64" s="69">
        <v>30.1</v>
      </c>
      <c r="R64" s="77">
        <f t="shared" si="36"/>
        <v>51713.2</v>
      </c>
      <c r="S64" s="68">
        <v>32.200000000000003</v>
      </c>
      <c r="T64" s="68">
        <v>28.3</v>
      </c>
      <c r="U64" s="69">
        <v>36.1</v>
      </c>
      <c r="V64" s="77">
        <f t="shared" si="37"/>
        <v>112582</v>
      </c>
      <c r="W64" s="68">
        <v>62.2</v>
      </c>
      <c r="X64" s="68">
        <v>58.4</v>
      </c>
      <c r="Y64" s="69">
        <v>66</v>
      </c>
      <c r="Z64" s="77">
        <f t="shared" si="38"/>
        <v>62962.8</v>
      </c>
      <c r="AA64" s="68">
        <v>42.6</v>
      </c>
      <c r="AB64" s="68">
        <v>38.799999999999997</v>
      </c>
      <c r="AC64" s="69">
        <v>46.5</v>
      </c>
      <c r="AD64" s="77">
        <f t="shared" si="39"/>
        <v>70905</v>
      </c>
      <c r="AE64" s="68">
        <v>43.5</v>
      </c>
      <c r="AF64" s="68">
        <v>39.299999999999997</v>
      </c>
      <c r="AG64" s="69">
        <v>47.8</v>
      </c>
      <c r="AH64" s="77">
        <f t="shared" si="40"/>
        <v>46981.2</v>
      </c>
      <c r="AI64" s="68">
        <v>32.9</v>
      </c>
      <c r="AJ64" s="68">
        <v>29</v>
      </c>
      <c r="AK64" s="69">
        <v>36.799999999999997</v>
      </c>
      <c r="AL64" s="77">
        <f t="shared" si="41"/>
        <v>50456</v>
      </c>
      <c r="AM64" s="68">
        <v>23.8</v>
      </c>
      <c r="AN64" s="68">
        <v>20.9</v>
      </c>
      <c r="AO64" s="69">
        <v>26.8</v>
      </c>
      <c r="AP64" s="77">
        <f t="shared" si="42"/>
        <v>141388.79999999999</v>
      </c>
      <c r="AQ64" s="68">
        <v>67.2</v>
      </c>
      <c r="AR64" s="68">
        <v>63.9</v>
      </c>
      <c r="AS64" s="69">
        <v>70.599999999999994</v>
      </c>
      <c r="AT64" s="77">
        <f t="shared" si="43"/>
        <v>90722.6</v>
      </c>
      <c r="AU64" s="68">
        <v>47.9</v>
      </c>
      <c r="AV64" s="68">
        <v>44.1</v>
      </c>
      <c r="AW64" s="69">
        <v>51.6</v>
      </c>
      <c r="AX64" s="77">
        <f t="shared" si="44"/>
        <v>108908.8</v>
      </c>
      <c r="AY64" s="68">
        <v>61.6</v>
      </c>
      <c r="AZ64" s="68">
        <v>57.9</v>
      </c>
      <c r="BA64" s="69">
        <v>65.3</v>
      </c>
      <c r="BB64" s="77">
        <f t="shared" si="45"/>
        <v>105159.4</v>
      </c>
      <c r="BC64" s="68">
        <v>50.9</v>
      </c>
      <c r="BD64" s="68">
        <v>47.3</v>
      </c>
      <c r="BE64" s="69">
        <v>54.5</v>
      </c>
    </row>
    <row r="65" spans="1:59" s="25" customFormat="1" ht="15.75" thickBot="1" x14ac:dyDescent="0.3">
      <c r="A65" s="40" t="s">
        <v>35</v>
      </c>
      <c r="B65" s="24">
        <f>SUM(B54,B64)</f>
        <v>5000</v>
      </c>
      <c r="C65" s="12">
        <f>SUM(C54,C64)</f>
        <v>100</v>
      </c>
      <c r="D65" s="12" t="s">
        <v>26</v>
      </c>
      <c r="E65" s="13" t="s">
        <v>26</v>
      </c>
      <c r="F65" s="24">
        <f>SUM(F54,F64)</f>
        <v>328400</v>
      </c>
      <c r="G65" s="12">
        <f>SUM(G54,G64)</f>
        <v>100</v>
      </c>
      <c r="H65" s="12" t="s">
        <v>26</v>
      </c>
      <c r="I65" s="13" t="s">
        <v>26</v>
      </c>
      <c r="J65" s="24">
        <f>SUM(J54,J64)</f>
        <v>412200</v>
      </c>
      <c r="K65" s="12">
        <f>SUM(K54,K64)</f>
        <v>100</v>
      </c>
      <c r="L65" s="12" t="s">
        <v>26</v>
      </c>
      <c r="M65" s="13" t="s">
        <v>26</v>
      </c>
      <c r="N65" s="80">
        <f>SUM(N54,N64)</f>
        <v>316000</v>
      </c>
      <c r="O65" s="12">
        <f>SUM(O54,O64)</f>
        <v>100</v>
      </c>
      <c r="P65" s="12" t="s">
        <v>26</v>
      </c>
      <c r="Q65" s="13" t="s">
        <v>26</v>
      </c>
      <c r="R65" s="80">
        <f>SUM(R54,R64)</f>
        <v>160600</v>
      </c>
      <c r="S65" s="12">
        <f>SUM(S54,S64)</f>
        <v>100</v>
      </c>
      <c r="T65" s="12" t="s">
        <v>26</v>
      </c>
      <c r="U65" s="13" t="s">
        <v>26</v>
      </c>
      <c r="V65" s="24">
        <f>SUM(V54,V64)</f>
        <v>181000</v>
      </c>
      <c r="W65" s="12">
        <f>SUM(W54,W64)</f>
        <v>100</v>
      </c>
      <c r="X65" s="12" t="s">
        <v>26</v>
      </c>
      <c r="Y65" s="13" t="s">
        <v>26</v>
      </c>
      <c r="Z65" s="80">
        <f>SUM(Z54,Z64)</f>
        <v>147800</v>
      </c>
      <c r="AA65" s="12">
        <f>SUM(AA54,AA64)</f>
        <v>100</v>
      </c>
      <c r="AB65" s="12" t="s">
        <v>26</v>
      </c>
      <c r="AC65" s="13" t="s">
        <v>26</v>
      </c>
      <c r="AD65" s="24">
        <f>SUM(AD54,AD64)</f>
        <v>163000</v>
      </c>
      <c r="AE65" s="12">
        <f>SUM(AE54,AE64)</f>
        <v>100</v>
      </c>
      <c r="AF65" s="12" t="s">
        <v>26</v>
      </c>
      <c r="AG65" s="13" t="s">
        <v>26</v>
      </c>
      <c r="AH65" s="24">
        <f>SUM(AH54,AH64)</f>
        <v>142800</v>
      </c>
      <c r="AI65" s="12">
        <f>SUM(AI54,AI64)</f>
        <v>100</v>
      </c>
      <c r="AJ65" s="12" t="s">
        <v>26</v>
      </c>
      <c r="AK65" s="13" t="s">
        <v>26</v>
      </c>
      <c r="AL65" s="24">
        <f>SUM(AL54,AL64)</f>
        <v>212000</v>
      </c>
      <c r="AM65" s="12">
        <f>SUM(AM54,AM64)</f>
        <v>100</v>
      </c>
      <c r="AN65" s="12" t="s">
        <v>26</v>
      </c>
      <c r="AO65" s="13" t="s">
        <v>26</v>
      </c>
      <c r="AP65" s="24">
        <f>SUM(AP54,AP64)</f>
        <v>210400</v>
      </c>
      <c r="AQ65" s="12">
        <f>SUM(AQ54,AQ64)</f>
        <v>100</v>
      </c>
      <c r="AR65" s="12" t="s">
        <v>26</v>
      </c>
      <c r="AS65" s="13" t="s">
        <v>26</v>
      </c>
      <c r="AT65" s="24">
        <f>SUM(AT54,AT64)</f>
        <v>189400</v>
      </c>
      <c r="AU65" s="12">
        <f>SUM(AU54,AU64)</f>
        <v>100</v>
      </c>
      <c r="AV65" s="12" t="s">
        <v>26</v>
      </c>
      <c r="AW65" s="13" t="s">
        <v>26</v>
      </c>
      <c r="AX65" s="24">
        <f>SUM(AX54,AX64)</f>
        <v>176800</v>
      </c>
      <c r="AY65" s="12">
        <f>SUM(AY54,AY64)</f>
        <v>100</v>
      </c>
      <c r="AZ65" s="12" t="s">
        <v>26</v>
      </c>
      <c r="BA65" s="13" t="s">
        <v>26</v>
      </c>
      <c r="BB65" s="24">
        <f>SUM(BB54,BB64)</f>
        <v>206600</v>
      </c>
      <c r="BC65" s="12">
        <f>SUM(BC54,BC64)</f>
        <v>100</v>
      </c>
      <c r="BD65" s="12" t="s">
        <v>26</v>
      </c>
      <c r="BE65" s="13" t="s">
        <v>26</v>
      </c>
      <c r="BF65" s="4"/>
      <c r="BG65" s="4"/>
    </row>
    <row r="67" spans="1:59" x14ac:dyDescent="0.25">
      <c r="A67" s="4" t="s">
        <v>56</v>
      </c>
    </row>
    <row r="69" spans="1:59" x14ac:dyDescent="0.25">
      <c r="A69" s="45" t="s">
        <v>57</v>
      </c>
    </row>
    <row r="70" spans="1:59" x14ac:dyDescent="0.25">
      <c r="A70" s="45" t="s">
        <v>81</v>
      </c>
    </row>
    <row r="71" spans="1:59" x14ac:dyDescent="0.25">
      <c r="A71" s="45" t="s">
        <v>82</v>
      </c>
    </row>
    <row r="72" spans="1:59" x14ac:dyDescent="0.25">
      <c r="A72" s="45" t="s">
        <v>58</v>
      </c>
    </row>
    <row r="73" spans="1:59" x14ac:dyDescent="0.25">
      <c r="A73" s="45" t="s">
        <v>59</v>
      </c>
    </row>
    <row r="74" spans="1:59" x14ac:dyDescent="0.25">
      <c r="A74" s="46"/>
    </row>
    <row r="75" spans="1:59" x14ac:dyDescent="0.25">
      <c r="A75" s="45" t="s">
        <v>60</v>
      </c>
    </row>
  </sheetData>
  <mergeCells count="69">
    <mergeCell ref="D4:E4"/>
    <mergeCell ref="D26:E26"/>
    <mergeCell ref="H26:I26"/>
    <mergeCell ref="L26:M26"/>
    <mergeCell ref="T26:U26"/>
    <mergeCell ref="AB26:AC26"/>
    <mergeCell ref="AN26:AO26"/>
    <mergeCell ref="AV26:AW26"/>
    <mergeCell ref="BD26:BE26"/>
    <mergeCell ref="V46:Y46"/>
    <mergeCell ref="Z46:AC46"/>
    <mergeCell ref="BB46:BE46"/>
    <mergeCell ref="X48:Y48"/>
    <mergeCell ref="B46:E46"/>
    <mergeCell ref="F46:I46"/>
    <mergeCell ref="J46:M46"/>
    <mergeCell ref="N46:Q46"/>
    <mergeCell ref="R46:U46"/>
    <mergeCell ref="D48:E48"/>
    <mergeCell ref="H48:I48"/>
    <mergeCell ref="L48:M48"/>
    <mergeCell ref="P48:Q48"/>
    <mergeCell ref="T48:U48"/>
    <mergeCell ref="AB48:AC48"/>
    <mergeCell ref="AF48:AG48"/>
    <mergeCell ref="AJ48:AK48"/>
    <mergeCell ref="AD46:AG46"/>
    <mergeCell ref="AH46:AK46"/>
    <mergeCell ref="AI47:AK47"/>
    <mergeCell ref="BD48:BE48"/>
    <mergeCell ref="AL46:AO46"/>
    <mergeCell ref="AP46:AS46"/>
    <mergeCell ref="AT46:AW46"/>
    <mergeCell ref="AX46:BA46"/>
    <mergeCell ref="AN48:AO48"/>
    <mergeCell ref="AR48:AS48"/>
    <mergeCell ref="AV48:AW48"/>
    <mergeCell ref="AZ48:BA48"/>
    <mergeCell ref="AM47:AO47"/>
    <mergeCell ref="AQ47:AS47"/>
    <mergeCell ref="AU47:AW47"/>
    <mergeCell ref="AY47:BA47"/>
    <mergeCell ref="BC47:BE47"/>
    <mergeCell ref="C3:E3"/>
    <mergeCell ref="B2:E2"/>
    <mergeCell ref="J24:Q24"/>
    <mergeCell ref="BB24:BE24"/>
    <mergeCell ref="C47:E47"/>
    <mergeCell ref="G47:I47"/>
    <mergeCell ref="K47:M47"/>
    <mergeCell ref="O47:Q47"/>
    <mergeCell ref="S47:U47"/>
    <mergeCell ref="W47:Y47"/>
    <mergeCell ref="AA47:AC47"/>
    <mergeCell ref="AE47:AG47"/>
    <mergeCell ref="BC25:BE25"/>
    <mergeCell ref="AU25:AW25"/>
    <mergeCell ref="AM25:AO25"/>
    <mergeCell ref="AA25:AC25"/>
    <mergeCell ref="AL24:AS24"/>
    <mergeCell ref="AT24:BA24"/>
    <mergeCell ref="K25:M25"/>
    <mergeCell ref="G25:I25"/>
    <mergeCell ref="C25:E25"/>
    <mergeCell ref="S25:U25"/>
    <mergeCell ref="B24:E24"/>
    <mergeCell ref="F24:I24"/>
    <mergeCell ref="R24:Y24"/>
    <mergeCell ref="Z24:AK2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2020-01-08T16:09:54Z</dcterms:modified>
</cp:coreProperties>
</file>