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FISEAPPS\FISEPRO\New_Content\sample_NFI\FI\Originals_more_recent\Tabular_data\Info_level_B\Topic_GrowStock\"/>
    </mc:Choice>
  </mc:AlternateContent>
  <bookViews>
    <workbookView xWindow="0" yWindow="0" windowWidth="28800" windowHeight="12300"/>
  </bookViews>
  <sheets>
    <sheet name="Luke_Met_Mvarat_1.17" sheetId="3" r:id="rId1"/>
  </sheets>
  <calcPr calcId="162913" iterateDelta="1E-4"/>
</workbook>
</file>

<file path=xl/calcChain.xml><?xml version="1.0" encoding="utf-8"?>
<calcChain xmlns="http://schemas.openxmlformats.org/spreadsheetml/2006/main">
  <c r="AD7" i="3" l="1"/>
  <c r="AD6" i="3"/>
  <c r="AA7" i="3"/>
  <c r="AA6" i="3"/>
  <c r="Y7" i="3"/>
  <c r="Y6" i="3"/>
  <c r="W7" i="3"/>
  <c r="W6" i="3"/>
  <c r="U7" i="3"/>
  <c r="U6" i="3"/>
  <c r="S7" i="3"/>
  <c r="S6" i="3"/>
  <c r="Q7" i="3"/>
  <c r="Q6" i="3"/>
  <c r="N7" i="3"/>
  <c r="N6" i="3"/>
  <c r="L7" i="3"/>
  <c r="L6" i="3"/>
  <c r="J7" i="3"/>
  <c r="J6" i="3"/>
  <c r="H7" i="3"/>
  <c r="H6" i="3"/>
  <c r="F7" i="3"/>
  <c r="F6" i="3"/>
  <c r="AC7" i="3"/>
  <c r="D7" i="3"/>
  <c r="AC6" i="3"/>
  <c r="D6" i="3"/>
</calcChain>
</file>

<file path=xl/comments1.xml><?xml version="1.0" encoding="utf-8"?>
<comments xmlns="http://schemas.openxmlformats.org/spreadsheetml/2006/main">
  <authors>
    <author>PXWeb</author>
  </authors>
  <commentList>
    <comment ref="B7" authorId="0" shapeId="0">
      <text>
        <r>
          <rPr>
            <sz val="8"/>
            <color rgb="FF000000"/>
            <rFont val="Tahoma"/>
            <family val="2"/>
          </rPr>
          <t xml:space="preserve">The results for the whole country have been calculated using the measurements of NFI12 during the years 2014-2017. Regional results have been calculated using the measurements of last five years (2013-2017) in NFI11 and in NFI12. In Åland and in Northern Lapland only the measurements of NFI11 have been made for the present.
</t>
        </r>
      </text>
    </comment>
  </commentList>
</comments>
</file>

<file path=xl/sharedStrings.xml><?xml version="1.0" encoding="utf-8"?>
<sst xmlns="http://schemas.openxmlformats.org/spreadsheetml/2006/main" count="73" uniqueCount="39">
  <si>
    <t>WHOLE COUNTRY</t>
  </si>
  <si>
    <t>NFI 11 (2009-2013)</t>
  </si>
  <si>
    <t>NFI 11/12</t>
  </si>
  <si>
    <t>inventory:</t>
  </si>
  <si>
    <t>NFI 11/12:</t>
  </si>
  <si>
    <t>The results for the whole country have been calculated using the measurements of NFI12 during the years 2014-2017. Regional results have been calculated using the measurements of last five years (2013-2017) in NFI11 and in NFI12. In Åland and in Northern Lapland only the measurements of NFI11 have been made for the present.</t>
  </si>
  <si>
    <t>Source:</t>
  </si>
  <si>
    <t>Natural Resources Institute Finland</t>
  </si>
  <si>
    <t>Contact:</t>
  </si>
  <si>
    <t>tietopalvelu@luke.fi</t>
  </si>
  <si>
    <t>Copyright</t>
  </si>
  <si>
    <t>Units:</t>
  </si>
  <si>
    <t>m³, %</t>
  </si>
  <si>
    <t>Database:</t>
  </si>
  <si>
    <t>Luke/Tilastot</t>
  </si>
  <si>
    <t>Internal reference code:</t>
  </si>
  <si>
    <t>in million m³</t>
  </si>
  <si>
    <t>in %</t>
  </si>
  <si>
    <t>Mineral Soil &amp; Peatlands</t>
  </si>
  <si>
    <t>Overall total volume, mill. m³</t>
  </si>
  <si>
    <t>Pine</t>
  </si>
  <si>
    <t>Spruce</t>
  </si>
  <si>
    <t>Silver birch</t>
  </si>
  <si>
    <t>Downy birch</t>
  </si>
  <si>
    <t>Other broadleaved</t>
  </si>
  <si>
    <t>Total volume</t>
  </si>
  <si>
    <t>Mineral soils of forest land and on poorly productive forest land</t>
  </si>
  <si>
    <t>Peatlands of forest land and on poorly productive forest land</t>
  </si>
  <si>
    <t>Area</t>
  </si>
  <si>
    <t>Forest Inventory</t>
  </si>
  <si>
    <t>Period</t>
  </si>
  <si>
    <t>Value adding steps:</t>
  </si>
  <si>
    <t>Columns with percentage values added</t>
  </si>
  <si>
    <t>Table formated</t>
  </si>
  <si>
    <t>Table Quality checked: Totals</t>
  </si>
  <si>
    <t>JRC value adding: 2019-02</t>
  </si>
  <si>
    <t>Thereof growing stock on land available for wood production, %</t>
  </si>
  <si>
    <t>Luke_Met_Mvarat_1.17</t>
  </si>
  <si>
    <t>Change of Growing stock volume (in million m3) on 'Forest Land' and 'Poorly Productive Forest Land' over time on mineral soils and peatlands by tree species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</si>
</sst>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5" x14ac:knownFonts="1"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8"/>
      <color rgb="FF000000"/>
      <name val="Tahoma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 applyNumberFormat="0" applyBorder="0" applyAlignment="0"/>
    <xf numFmtId="9" fontId="4" fillId="0" borderId="0" applyFont="0" applyFill="0" applyBorder="0" applyAlignment="0" applyProtection="0"/>
  </cellStyleXfs>
  <cellXfs count="40">
    <xf numFmtId="0" fontId="0" fillId="0" borderId="0" xfId="0" applyFill="1" applyProtection="1"/>
    <xf numFmtId="0" fontId="1" fillId="0" borderId="0" xfId="0" applyFont="1" applyFill="1" applyProtection="1"/>
    <xf numFmtId="0" fontId="2" fillId="0" borderId="5" xfId="0" applyFont="1" applyFill="1" applyBorder="1" applyAlignment="1" applyProtection="1">
      <alignment vertical="top"/>
    </xf>
    <xf numFmtId="0" fontId="0" fillId="0" borderId="3" xfId="0" applyFill="1" applyBorder="1" applyAlignment="1" applyProtection="1">
      <alignment vertical="top"/>
    </xf>
    <xf numFmtId="3" fontId="0" fillId="0" borderId="1" xfId="0" applyNumberFormat="1" applyFill="1" applyBorder="1" applyProtection="1"/>
    <xf numFmtId="164" fontId="0" fillId="0" borderId="1" xfId="1" applyNumberFormat="1" applyFont="1" applyFill="1" applyBorder="1" applyProtection="1"/>
    <xf numFmtId="3" fontId="2" fillId="0" borderId="1" xfId="0" applyNumberFormat="1" applyFont="1" applyFill="1" applyBorder="1" applyProtection="1"/>
    <xf numFmtId="164" fontId="2" fillId="0" borderId="1" xfId="1" applyNumberFormat="1" applyFont="1" applyFill="1" applyBorder="1" applyProtection="1"/>
    <xf numFmtId="164" fontId="2" fillId="0" borderId="4" xfId="1" applyNumberFormat="1" applyFont="1" applyFill="1" applyBorder="1" applyProtection="1"/>
    <xf numFmtId="0" fontId="2" fillId="0" borderId="8" xfId="0" applyFont="1" applyFill="1" applyBorder="1" applyProtection="1"/>
    <xf numFmtId="164" fontId="0" fillId="0" borderId="10" xfId="1" applyNumberFormat="1" applyFont="1" applyFill="1" applyBorder="1" applyProtection="1"/>
    <xf numFmtId="3" fontId="0" fillId="0" borderId="10" xfId="0" applyNumberFormat="1" applyFill="1" applyBorder="1" applyProtection="1"/>
    <xf numFmtId="3" fontId="2" fillId="0" borderId="10" xfId="0" applyNumberFormat="1" applyFont="1" applyFill="1" applyBorder="1" applyProtection="1"/>
    <xf numFmtId="164" fontId="2" fillId="0" borderId="10" xfId="1" applyNumberFormat="1" applyFont="1" applyFill="1" applyBorder="1" applyProtection="1"/>
    <xf numFmtId="164" fontId="2" fillId="0" borderId="9" xfId="1" applyNumberFormat="1" applyFont="1" applyFill="1" applyBorder="1" applyProtection="1"/>
    <xf numFmtId="0" fontId="2" fillId="0" borderId="4" xfId="0" applyFont="1" applyFill="1" applyBorder="1" applyAlignment="1" applyProtection="1">
      <alignment vertical="top" wrapText="1"/>
    </xf>
    <xf numFmtId="0" fontId="2" fillId="0" borderId="11" xfId="0" applyFont="1" applyFill="1" applyBorder="1" applyAlignment="1" applyProtection="1">
      <alignment vertical="top" wrapText="1"/>
    </xf>
    <xf numFmtId="0" fontId="2" fillId="0" borderId="2" xfId="0" applyFont="1" applyFill="1" applyBorder="1" applyAlignment="1" applyProtection="1">
      <alignment vertical="top" wrapText="1"/>
    </xf>
    <xf numFmtId="0" fontId="2" fillId="0" borderId="12" xfId="0" applyFont="1" applyFill="1" applyBorder="1" applyProtection="1"/>
    <xf numFmtId="0" fontId="2" fillId="0" borderId="2" xfId="0" applyFont="1" applyFill="1" applyBorder="1" applyProtection="1"/>
    <xf numFmtId="3" fontId="0" fillId="0" borderId="8" xfId="0" applyNumberFormat="1" applyFill="1" applyBorder="1" applyProtection="1"/>
    <xf numFmtId="3" fontId="0" fillId="0" borderId="3" xfId="0" applyNumberFormat="1" applyFill="1" applyBorder="1" applyProtection="1"/>
    <xf numFmtId="3" fontId="2" fillId="0" borderId="8" xfId="0" applyNumberFormat="1" applyFont="1" applyFill="1" applyBorder="1" applyProtection="1"/>
    <xf numFmtId="3" fontId="2" fillId="0" borderId="3" xfId="0" applyNumberFormat="1" applyFont="1" applyFill="1" applyBorder="1" applyProtection="1"/>
    <xf numFmtId="165" fontId="0" fillId="2" borderId="4" xfId="0" applyNumberFormat="1" applyFill="1" applyBorder="1" applyProtection="1"/>
    <xf numFmtId="165" fontId="0" fillId="2" borderId="9" xfId="0" applyNumberFormat="1" applyFill="1" applyBorder="1" applyProtection="1"/>
    <xf numFmtId="0" fontId="2" fillId="0" borderId="3" xfId="0" applyFont="1" applyFill="1" applyBorder="1" applyProtection="1"/>
    <xf numFmtId="0" fontId="0" fillId="0" borderId="0" xfId="0" applyFill="1" applyAlignment="1" applyProtection="1">
      <alignment vertical="top"/>
    </xf>
    <xf numFmtId="0" fontId="2" fillId="2" borderId="7" xfId="0" applyFont="1" applyFill="1" applyBorder="1" applyAlignment="1" applyProtection="1">
      <alignment vertical="top" wrapText="1"/>
    </xf>
    <xf numFmtId="0" fontId="2" fillId="0" borderId="3" xfId="0" applyFont="1" applyFill="1" applyBorder="1" applyAlignment="1" applyProtection="1">
      <alignment vertical="top" wrapText="1"/>
    </xf>
    <xf numFmtId="0" fontId="2" fillId="0" borderId="1" xfId="0" applyFont="1" applyFill="1" applyBorder="1" applyAlignment="1" applyProtection="1">
      <alignment vertical="top" wrapText="1"/>
    </xf>
    <xf numFmtId="0" fontId="2" fillId="2" borderId="4" xfId="0" applyFont="1" applyFill="1" applyBorder="1" applyAlignment="1" applyProtection="1">
      <alignment vertical="top" wrapText="1"/>
    </xf>
    <xf numFmtId="0" fontId="2" fillId="0" borderId="16" xfId="0" applyFont="1" applyFill="1" applyBorder="1" applyAlignment="1" applyProtection="1">
      <alignment horizontal="center" vertical="top"/>
    </xf>
    <xf numFmtId="0" fontId="2" fillId="0" borderId="17" xfId="0" applyFont="1" applyFill="1" applyBorder="1" applyAlignment="1" applyProtection="1">
      <alignment horizontal="center" vertical="top"/>
    </xf>
    <xf numFmtId="0" fontId="2" fillId="0" borderId="13" xfId="0" applyFont="1" applyFill="1" applyBorder="1" applyAlignment="1" applyProtection="1">
      <alignment horizontal="center" vertical="top"/>
    </xf>
    <xf numFmtId="0" fontId="2" fillId="0" borderId="14" xfId="0" applyFont="1" applyFill="1" applyBorder="1" applyAlignment="1" applyProtection="1">
      <alignment horizontal="center" vertical="top"/>
    </xf>
    <xf numFmtId="0" fontId="2" fillId="0" borderId="15" xfId="0" applyFont="1" applyFill="1" applyBorder="1" applyAlignment="1" applyProtection="1">
      <alignment horizontal="center" vertical="top"/>
    </xf>
    <xf numFmtId="0" fontId="2" fillId="0" borderId="5" xfId="0" applyFont="1" applyFill="1" applyBorder="1" applyAlignment="1" applyProtection="1">
      <alignment horizontal="center" vertical="top" wrapText="1"/>
    </xf>
    <xf numFmtId="0" fontId="2" fillId="0" borderId="6" xfId="0" applyFont="1" applyFill="1" applyBorder="1" applyAlignment="1" applyProtection="1">
      <alignment horizontal="center" vertical="top" wrapText="1"/>
    </xf>
    <xf numFmtId="0" fontId="2" fillId="0" borderId="7" xfId="0" applyFont="1" applyFill="1" applyBorder="1" applyAlignment="1" applyProtection="1">
      <alignment horizontal="center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39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RowHeight="15" x14ac:dyDescent="0.25"/>
  <cols>
    <col min="1" max="1" width="28.7109375" customWidth="1"/>
    <col min="2" max="2" width="19.28515625" customWidth="1"/>
    <col min="3" max="14" width="9.42578125" customWidth="1"/>
    <col min="15" max="15" width="21.7109375" customWidth="1"/>
    <col min="16" max="27" width="9.42578125" customWidth="1"/>
    <col min="28" max="28" width="21.7109375" customWidth="1"/>
    <col min="29" max="29" width="19" customWidth="1"/>
  </cols>
  <sheetData>
    <row r="1" spans="1:30" ht="18.75" x14ac:dyDescent="0.3">
      <c r="A1" s="1" t="s">
        <v>38</v>
      </c>
    </row>
    <row r="2" spans="1:30" ht="15.75" thickBot="1" x14ac:dyDescent="0.3"/>
    <row r="3" spans="1:30" s="27" customFormat="1" ht="15.75" thickBot="1" x14ac:dyDescent="0.3">
      <c r="C3" s="34" t="s">
        <v>26</v>
      </c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6"/>
      <c r="P3" s="34" t="s">
        <v>27</v>
      </c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6"/>
      <c r="AC3" s="32" t="s">
        <v>18</v>
      </c>
      <c r="AD3" s="33"/>
    </row>
    <row r="4" spans="1:30" s="27" customFormat="1" ht="45" customHeight="1" x14ac:dyDescent="0.25">
      <c r="A4" s="2" t="s">
        <v>28</v>
      </c>
      <c r="B4" s="16" t="s">
        <v>29</v>
      </c>
      <c r="C4" s="37" t="s">
        <v>20</v>
      </c>
      <c r="D4" s="38"/>
      <c r="E4" s="38" t="s">
        <v>21</v>
      </c>
      <c r="F4" s="38"/>
      <c r="G4" s="38" t="s">
        <v>22</v>
      </c>
      <c r="H4" s="38"/>
      <c r="I4" s="38" t="s">
        <v>23</v>
      </c>
      <c r="J4" s="38"/>
      <c r="K4" s="38" t="s">
        <v>24</v>
      </c>
      <c r="L4" s="38"/>
      <c r="M4" s="38" t="s">
        <v>25</v>
      </c>
      <c r="N4" s="38"/>
      <c r="O4" s="28" t="s">
        <v>36</v>
      </c>
      <c r="P4" s="37" t="s">
        <v>20</v>
      </c>
      <c r="Q4" s="38"/>
      <c r="R4" s="38" t="s">
        <v>21</v>
      </c>
      <c r="S4" s="38"/>
      <c r="T4" s="38" t="s">
        <v>22</v>
      </c>
      <c r="U4" s="38"/>
      <c r="V4" s="38" t="s">
        <v>23</v>
      </c>
      <c r="W4" s="38"/>
      <c r="X4" s="38" t="s">
        <v>24</v>
      </c>
      <c r="Y4" s="38"/>
      <c r="Z4" s="38" t="s">
        <v>25</v>
      </c>
      <c r="AA4" s="38"/>
      <c r="AB4" s="28" t="s">
        <v>36</v>
      </c>
      <c r="AC4" s="37" t="s">
        <v>19</v>
      </c>
      <c r="AD4" s="39"/>
    </row>
    <row r="5" spans="1:30" s="27" customFormat="1" ht="30.75" thickBot="1" x14ac:dyDescent="0.3">
      <c r="A5" s="3"/>
      <c r="B5" s="17" t="s">
        <v>30</v>
      </c>
      <c r="C5" s="29" t="s">
        <v>16</v>
      </c>
      <c r="D5" s="30" t="s">
        <v>17</v>
      </c>
      <c r="E5" s="30" t="s">
        <v>16</v>
      </c>
      <c r="F5" s="30" t="s">
        <v>17</v>
      </c>
      <c r="G5" s="30" t="s">
        <v>16</v>
      </c>
      <c r="H5" s="30" t="s">
        <v>17</v>
      </c>
      <c r="I5" s="30" t="s">
        <v>16</v>
      </c>
      <c r="J5" s="30" t="s">
        <v>17</v>
      </c>
      <c r="K5" s="30" t="s">
        <v>16</v>
      </c>
      <c r="L5" s="30" t="s">
        <v>17</v>
      </c>
      <c r="M5" s="30" t="s">
        <v>16</v>
      </c>
      <c r="N5" s="30" t="s">
        <v>17</v>
      </c>
      <c r="O5" s="31" t="s">
        <v>17</v>
      </c>
      <c r="P5" s="29" t="s">
        <v>16</v>
      </c>
      <c r="Q5" s="30" t="s">
        <v>17</v>
      </c>
      <c r="R5" s="30" t="s">
        <v>16</v>
      </c>
      <c r="S5" s="30" t="s">
        <v>17</v>
      </c>
      <c r="T5" s="30" t="s">
        <v>16</v>
      </c>
      <c r="U5" s="30" t="s">
        <v>17</v>
      </c>
      <c r="V5" s="30" t="s">
        <v>16</v>
      </c>
      <c r="W5" s="30" t="s">
        <v>17</v>
      </c>
      <c r="X5" s="30" t="s">
        <v>16</v>
      </c>
      <c r="Y5" s="30" t="s">
        <v>17</v>
      </c>
      <c r="Z5" s="30" t="s">
        <v>16</v>
      </c>
      <c r="AA5" s="30" t="s">
        <v>17</v>
      </c>
      <c r="AB5" s="31" t="s">
        <v>17</v>
      </c>
      <c r="AC5" s="29" t="s">
        <v>16</v>
      </c>
      <c r="AD5" s="15" t="s">
        <v>17</v>
      </c>
    </row>
    <row r="6" spans="1:30" x14ac:dyDescent="0.25">
      <c r="A6" s="9" t="s">
        <v>0</v>
      </c>
      <c r="B6" s="18" t="s">
        <v>1</v>
      </c>
      <c r="C6" s="20">
        <v>883</v>
      </c>
      <c r="D6" s="10">
        <f>C6/$AC6</f>
        <v>0.37478777589134127</v>
      </c>
      <c r="E6" s="11">
        <v>584</v>
      </c>
      <c r="F6" s="10">
        <f>E6/$AC6</f>
        <v>0.24787775891341257</v>
      </c>
      <c r="G6" s="11">
        <v>100</v>
      </c>
      <c r="H6" s="10">
        <f>G6/$AC6</f>
        <v>4.2444821731748725E-2</v>
      </c>
      <c r="I6" s="11">
        <v>165</v>
      </c>
      <c r="J6" s="10">
        <f>I6/$AC6</f>
        <v>7.0033955857385394E-2</v>
      </c>
      <c r="K6" s="11">
        <v>73</v>
      </c>
      <c r="L6" s="10">
        <f>K6/$AC6</f>
        <v>3.0984719864176571E-2</v>
      </c>
      <c r="M6" s="12">
        <v>1805</v>
      </c>
      <c r="N6" s="13">
        <f>M6/$AC6</f>
        <v>0.7661290322580645</v>
      </c>
      <c r="O6" s="25">
        <v>89.2</v>
      </c>
      <c r="P6" s="20">
        <v>291</v>
      </c>
      <c r="Q6" s="10">
        <f>P6/$AC6</f>
        <v>0.12351443123938879</v>
      </c>
      <c r="R6" s="11">
        <v>123</v>
      </c>
      <c r="S6" s="10">
        <f>R6/$AC6</f>
        <v>5.2207130730050934E-2</v>
      </c>
      <c r="T6" s="11">
        <v>7</v>
      </c>
      <c r="U6" s="10">
        <f>T6/$AC6</f>
        <v>2.9711375212224107E-3</v>
      </c>
      <c r="V6" s="11">
        <v>120</v>
      </c>
      <c r="W6" s="10">
        <f>V6/$AC6</f>
        <v>5.0933786078098474E-2</v>
      </c>
      <c r="X6" s="11">
        <v>9</v>
      </c>
      <c r="Y6" s="10">
        <f>X6/$AC6</f>
        <v>3.8200339558573855E-3</v>
      </c>
      <c r="Z6" s="12">
        <v>551</v>
      </c>
      <c r="AA6" s="13">
        <f>Z6/$AC6</f>
        <v>0.23387096774193547</v>
      </c>
      <c r="AB6" s="25">
        <v>92.8</v>
      </c>
      <c r="AC6" s="22">
        <f>SUM(M6,Z6)</f>
        <v>2356</v>
      </c>
      <c r="AD6" s="14">
        <f>SUM(D6,F6,H6,J6,L6,Q6,S6,U6,W6,Y6)</f>
        <v>0.99957555178268243</v>
      </c>
    </row>
    <row r="7" spans="1:30" ht="15.75" thickBot="1" x14ac:dyDescent="0.3">
      <c r="A7" s="26" t="s">
        <v>0</v>
      </c>
      <c r="B7" s="19" t="s">
        <v>2</v>
      </c>
      <c r="C7" s="21">
        <v>935</v>
      </c>
      <c r="D7" s="5">
        <f>C7/$AC7</f>
        <v>0.37808329963606957</v>
      </c>
      <c r="E7" s="4">
        <v>599</v>
      </c>
      <c r="F7" s="5">
        <f>E7/$AC7</f>
        <v>0.24221593206631623</v>
      </c>
      <c r="G7" s="4">
        <v>115</v>
      </c>
      <c r="H7" s="5">
        <f>G7/$AC7</f>
        <v>4.6502224019409621E-2</v>
      </c>
      <c r="I7" s="4">
        <v>170</v>
      </c>
      <c r="J7" s="5">
        <f>I7/$AC7</f>
        <v>6.8742418115649004E-2</v>
      </c>
      <c r="K7" s="4">
        <v>72</v>
      </c>
      <c r="L7" s="5">
        <f>K7/$AC7</f>
        <v>2.9114435907804288E-2</v>
      </c>
      <c r="M7" s="6">
        <v>1891</v>
      </c>
      <c r="N7" s="7">
        <f>M7/$AC7</f>
        <v>0.76465830974524873</v>
      </c>
      <c r="O7" s="24">
        <v>89</v>
      </c>
      <c r="P7" s="21">
        <v>311</v>
      </c>
      <c r="Q7" s="5">
        <f>P7/$AC7</f>
        <v>0.12575818843509906</v>
      </c>
      <c r="R7" s="4">
        <v>135</v>
      </c>
      <c r="S7" s="5">
        <f>R7/$AC7</f>
        <v>5.4589567327133035E-2</v>
      </c>
      <c r="T7" s="4">
        <v>9</v>
      </c>
      <c r="U7" s="5">
        <f>T7/$AC7</f>
        <v>3.639304488475536E-3</v>
      </c>
      <c r="V7" s="4">
        <v>119</v>
      </c>
      <c r="W7" s="5">
        <f>V7/$AC7</f>
        <v>4.8119692680954305E-2</v>
      </c>
      <c r="X7" s="4">
        <v>8</v>
      </c>
      <c r="Y7" s="5">
        <f>X7/$AC7</f>
        <v>3.234937323089365E-3</v>
      </c>
      <c r="Z7" s="6">
        <v>582</v>
      </c>
      <c r="AA7" s="7">
        <f>Z7/$AC7</f>
        <v>0.23534169025475132</v>
      </c>
      <c r="AB7" s="24">
        <v>93.2</v>
      </c>
      <c r="AC7" s="23">
        <f>SUM(M7,Z7)</f>
        <v>2473</v>
      </c>
      <c r="AD7" s="8">
        <f>SUM(D7,F7,H7,J7,L7,Q7,S7,U7,W7,Y7)</f>
        <v>0.99999999999999989</v>
      </c>
    </row>
    <row r="9" spans="1:30" x14ac:dyDescent="0.25">
      <c r="A9" t="s">
        <v>3</v>
      </c>
    </row>
    <row r="10" spans="1:30" x14ac:dyDescent="0.25">
      <c r="A10" t="s">
        <v>4</v>
      </c>
    </row>
    <row r="11" spans="1:30" x14ac:dyDescent="0.25">
      <c r="A11" t="s">
        <v>5</v>
      </c>
    </row>
    <row r="15" spans="1:30" x14ac:dyDescent="0.25">
      <c r="A15" t="s">
        <v>6</v>
      </c>
      <c r="B15" t="s">
        <v>7</v>
      </c>
    </row>
    <row r="17" spans="1:2" x14ac:dyDescent="0.25">
      <c r="A17" t="s">
        <v>8</v>
      </c>
      <c r="B17" t="s">
        <v>9</v>
      </c>
    </row>
    <row r="19" spans="1:2" x14ac:dyDescent="0.25">
      <c r="A19" t="s">
        <v>10</v>
      </c>
    </row>
    <row r="21" spans="1:2" x14ac:dyDescent="0.25">
      <c r="A21" t="s">
        <v>11</v>
      </c>
      <c r="B21" t="s">
        <v>12</v>
      </c>
    </row>
    <row r="29" spans="1:2" x14ac:dyDescent="0.25">
      <c r="A29" t="s">
        <v>13</v>
      </c>
      <c r="B29" t="s">
        <v>14</v>
      </c>
    </row>
    <row r="31" spans="1:2" x14ac:dyDescent="0.25">
      <c r="A31" t="s">
        <v>15</v>
      </c>
      <c r="B31" t="s">
        <v>37</v>
      </c>
    </row>
    <row r="34" spans="1:1" x14ac:dyDescent="0.25">
      <c r="A34" t="s">
        <v>31</v>
      </c>
    </row>
    <row r="35" spans="1:1" x14ac:dyDescent="0.25">
      <c r="A35" t="s">
        <v>32</v>
      </c>
    </row>
    <row r="36" spans="1:1" x14ac:dyDescent="0.25">
      <c r="A36" t="s">
        <v>33</v>
      </c>
    </row>
    <row r="37" spans="1:1" x14ac:dyDescent="0.25">
      <c r="A37" t="s">
        <v>34</v>
      </c>
    </row>
    <row r="39" spans="1:1" x14ac:dyDescent="0.25">
      <c r="A39" t="s">
        <v>35</v>
      </c>
    </row>
  </sheetData>
  <mergeCells count="16">
    <mergeCell ref="AC3:AD3"/>
    <mergeCell ref="C3:O3"/>
    <mergeCell ref="P3:AB3"/>
    <mergeCell ref="C4:D4"/>
    <mergeCell ref="E4:F4"/>
    <mergeCell ref="G4:H4"/>
    <mergeCell ref="I4:J4"/>
    <mergeCell ref="K4:L4"/>
    <mergeCell ref="M4:N4"/>
    <mergeCell ref="P4:Q4"/>
    <mergeCell ref="R4:S4"/>
    <mergeCell ref="T4:U4"/>
    <mergeCell ref="V4:W4"/>
    <mergeCell ref="X4:Y4"/>
    <mergeCell ref="Z4:AA4"/>
    <mergeCell ref="AC4:AD4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Luke_Met_Mvarat_1.17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Eckhardt</dc:creator>
  <cp:lastModifiedBy>Bernd Eckhardt</cp:lastModifiedBy>
  <dcterms:created xsi:type="dcterms:W3CDTF">2019-02-05T09:42:20Z</dcterms:created>
  <dcterms:modified xsi:type="dcterms:W3CDTF">2019-02-05T17:10:54Z</dcterms:modified>
</cp:coreProperties>
</file>