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SK\Originals_more_recent\Tabular_data\Info_level_B\Topic_Damage\"/>
    </mc:Choice>
  </mc:AlternateContent>
  <bookViews>
    <workbookView xWindow="0" yWindow="0" windowWidth="28740" windowHeight="11025"/>
  </bookViews>
  <sheets>
    <sheet name="Harmful Agents by District 2014" sheetId="1" r:id="rId1"/>
  </sheets>
  <definedNames>
    <definedName name="_xlnm._FilterDatabase" localSheetId="0" hidden="1">'Harmful Agents by District 2014'!$A$4:$AC$4</definedName>
  </definedNames>
  <calcPr calcId="162913" iterateDelta="1E-4"/>
</workbook>
</file>

<file path=xl/calcChain.xml><?xml version="1.0" encoding="utf-8"?>
<calcChain xmlns="http://schemas.openxmlformats.org/spreadsheetml/2006/main">
  <c r="X5" i="1" l="1"/>
  <c r="V5" i="1"/>
  <c r="T5" i="1"/>
  <c r="G84" i="1" l="1"/>
  <c r="O84" i="1"/>
  <c r="R84" i="1"/>
  <c r="AC85" i="1" l="1"/>
  <c r="AB85" i="1"/>
  <c r="AA85" i="1"/>
  <c r="G85" i="1"/>
  <c r="H85" i="1"/>
  <c r="I85" i="1"/>
  <c r="J85" i="1"/>
  <c r="K85" i="1"/>
  <c r="L85" i="1"/>
  <c r="M85" i="1"/>
  <c r="N85" i="1"/>
  <c r="O85" i="1"/>
  <c r="Q85" i="1"/>
  <c r="R85" i="1"/>
  <c r="E85" i="1"/>
  <c r="F85" i="1"/>
  <c r="T19" i="1" l="1"/>
  <c r="U19" i="1" s="1"/>
  <c r="P76" i="1"/>
  <c r="Q76" i="1"/>
  <c r="R76" i="1"/>
  <c r="P79" i="1"/>
  <c r="Q79" i="1"/>
  <c r="R79" i="1"/>
  <c r="R52" i="1"/>
  <c r="Q52" i="1"/>
  <c r="P52" i="1"/>
  <c r="P69" i="1"/>
  <c r="Q69" i="1"/>
  <c r="R69" i="1"/>
  <c r="P70" i="1"/>
  <c r="P84" i="1" s="1"/>
  <c r="P85" i="1" s="1"/>
  <c r="Q70" i="1"/>
  <c r="R70" i="1"/>
  <c r="P78" i="1"/>
  <c r="Q78" i="1"/>
  <c r="R78" i="1"/>
  <c r="Q80" i="1"/>
  <c r="R80" i="1"/>
  <c r="P80" i="1"/>
  <c r="T16" i="1"/>
  <c r="U16" i="1" s="1"/>
  <c r="V16" i="1"/>
  <c r="W16" i="1" s="1"/>
  <c r="X16" i="1"/>
  <c r="Y16" i="1" s="1"/>
  <c r="T45" i="1"/>
  <c r="U45" i="1" s="1"/>
  <c r="V45" i="1"/>
  <c r="W45" i="1" s="1"/>
  <c r="X45" i="1"/>
  <c r="Y45" i="1" s="1"/>
  <c r="T51" i="1"/>
  <c r="U51" i="1" s="1"/>
  <c r="V51" i="1"/>
  <c r="W51" i="1" s="1"/>
  <c r="X51" i="1"/>
  <c r="Y51" i="1" s="1"/>
  <c r="T80" i="1"/>
  <c r="V80" i="1"/>
  <c r="X80" i="1"/>
  <c r="T69" i="1"/>
  <c r="V69" i="1"/>
  <c r="X69" i="1"/>
  <c r="T70" i="1"/>
  <c r="V70" i="1"/>
  <c r="X70" i="1"/>
  <c r="T78" i="1"/>
  <c r="V78" i="1"/>
  <c r="X78" i="1"/>
  <c r="T7" i="1"/>
  <c r="U7" i="1" s="1"/>
  <c r="V7" i="1"/>
  <c r="W7" i="1" s="1"/>
  <c r="X7" i="1"/>
  <c r="Y7" i="1" s="1"/>
  <c r="T37" i="1"/>
  <c r="U37" i="1" s="1"/>
  <c r="V37" i="1"/>
  <c r="W37" i="1" s="1"/>
  <c r="X37" i="1"/>
  <c r="Y37" i="1" s="1"/>
  <c r="T9" i="1"/>
  <c r="U9" i="1" s="1"/>
  <c r="V9" i="1"/>
  <c r="W9" i="1" s="1"/>
  <c r="X9" i="1"/>
  <c r="Y9" i="1" s="1"/>
  <c r="T33" i="1"/>
  <c r="U33" i="1" s="1"/>
  <c r="V33" i="1"/>
  <c r="W33" i="1" s="1"/>
  <c r="X33" i="1"/>
  <c r="Y33" i="1" s="1"/>
  <c r="T21" i="1"/>
  <c r="U21" i="1" s="1"/>
  <c r="V21" i="1"/>
  <c r="W21" i="1" s="1"/>
  <c r="X21" i="1"/>
  <c r="Y21" i="1" s="1"/>
  <c r="T68" i="1"/>
  <c r="U68" i="1" s="1"/>
  <c r="V68" i="1"/>
  <c r="W68" i="1" s="1"/>
  <c r="X68" i="1"/>
  <c r="Y68" i="1" s="1"/>
  <c r="T71" i="1"/>
  <c r="U71" i="1" s="1"/>
  <c r="V71" i="1"/>
  <c r="W71" i="1" s="1"/>
  <c r="X71" i="1"/>
  <c r="Y71" i="1" s="1"/>
  <c r="T27" i="1"/>
  <c r="U27" i="1" s="1"/>
  <c r="V27" i="1"/>
  <c r="W27" i="1" s="1"/>
  <c r="X27" i="1"/>
  <c r="Y27" i="1" s="1"/>
  <c r="T73" i="1"/>
  <c r="U73" i="1" s="1"/>
  <c r="V73" i="1"/>
  <c r="W73" i="1" s="1"/>
  <c r="X73" i="1"/>
  <c r="Y73" i="1" s="1"/>
  <c r="T35" i="1"/>
  <c r="U35" i="1" s="1"/>
  <c r="V35" i="1"/>
  <c r="W35" i="1" s="1"/>
  <c r="X35" i="1"/>
  <c r="Y35" i="1" s="1"/>
  <c r="T47" i="1"/>
  <c r="U47" i="1" s="1"/>
  <c r="V47" i="1"/>
  <c r="W47" i="1" s="1"/>
  <c r="X47" i="1"/>
  <c r="Y47" i="1" s="1"/>
  <c r="T23" i="1"/>
  <c r="U23" i="1" s="1"/>
  <c r="V23" i="1"/>
  <c r="W23" i="1" s="1"/>
  <c r="X23" i="1"/>
  <c r="Y23" i="1" s="1"/>
  <c r="T74" i="1"/>
  <c r="U74" i="1" s="1"/>
  <c r="V74" i="1"/>
  <c r="W74" i="1" s="1"/>
  <c r="X74" i="1"/>
  <c r="Y74" i="1" s="1"/>
  <c r="T52" i="1"/>
  <c r="U52" i="1" s="1"/>
  <c r="V52" i="1"/>
  <c r="X52" i="1"/>
  <c r="T76" i="1"/>
  <c r="U76" i="1" s="1"/>
  <c r="V76" i="1"/>
  <c r="X76" i="1"/>
  <c r="T79" i="1"/>
  <c r="V79" i="1"/>
  <c r="X79" i="1"/>
  <c r="T14" i="1"/>
  <c r="U14" i="1" s="1"/>
  <c r="V14" i="1"/>
  <c r="W14" i="1" s="1"/>
  <c r="X14" i="1"/>
  <c r="Y14" i="1" s="1"/>
  <c r="T49" i="1"/>
  <c r="U49" i="1" s="1"/>
  <c r="V49" i="1"/>
  <c r="W49" i="1" s="1"/>
  <c r="X49" i="1"/>
  <c r="Y49" i="1" s="1"/>
  <c r="T22" i="1"/>
  <c r="U22" i="1" s="1"/>
  <c r="V22" i="1"/>
  <c r="W22" i="1" s="1"/>
  <c r="X22" i="1"/>
  <c r="Y22" i="1" s="1"/>
  <c r="T62" i="1"/>
  <c r="U62" i="1" s="1"/>
  <c r="V62" i="1"/>
  <c r="W62" i="1" s="1"/>
  <c r="X62" i="1"/>
  <c r="Y62" i="1" s="1"/>
  <c r="T26" i="1"/>
  <c r="U26" i="1" s="1"/>
  <c r="V26" i="1"/>
  <c r="W26" i="1" s="1"/>
  <c r="X26" i="1"/>
  <c r="Y26" i="1" s="1"/>
  <c r="T6" i="1"/>
  <c r="U6" i="1" s="1"/>
  <c r="V6" i="1"/>
  <c r="W6" i="1" s="1"/>
  <c r="X6" i="1"/>
  <c r="Y6" i="1" s="1"/>
  <c r="T63" i="1"/>
  <c r="U63" i="1" s="1"/>
  <c r="V63" i="1"/>
  <c r="W63" i="1" s="1"/>
  <c r="X63" i="1"/>
  <c r="Y63" i="1" s="1"/>
  <c r="T24" i="1"/>
  <c r="U24" i="1" s="1"/>
  <c r="V24" i="1"/>
  <c r="W24" i="1" s="1"/>
  <c r="X24" i="1"/>
  <c r="Y24" i="1" s="1"/>
  <c r="T28" i="1"/>
  <c r="U28" i="1" s="1"/>
  <c r="V28" i="1"/>
  <c r="W28" i="1" s="1"/>
  <c r="X28" i="1"/>
  <c r="Y28" i="1" s="1"/>
  <c r="T32" i="1"/>
  <c r="U32" i="1" s="1"/>
  <c r="V32" i="1"/>
  <c r="W32" i="1" s="1"/>
  <c r="X32" i="1"/>
  <c r="Y32" i="1" s="1"/>
  <c r="T64" i="1"/>
  <c r="U64" i="1" s="1"/>
  <c r="V64" i="1"/>
  <c r="W64" i="1" s="1"/>
  <c r="X64" i="1"/>
  <c r="Y64" i="1" s="1"/>
  <c r="T55" i="1"/>
  <c r="U55" i="1" s="1"/>
  <c r="V55" i="1"/>
  <c r="W55" i="1" s="1"/>
  <c r="X55" i="1"/>
  <c r="Y55" i="1" s="1"/>
  <c r="T13" i="1"/>
  <c r="U13" i="1" s="1"/>
  <c r="V13" i="1"/>
  <c r="W13" i="1" s="1"/>
  <c r="X13" i="1"/>
  <c r="Y13" i="1" s="1"/>
  <c r="T72" i="1"/>
  <c r="U72" i="1" s="1"/>
  <c r="V72" i="1"/>
  <c r="W72" i="1" s="1"/>
  <c r="X72" i="1"/>
  <c r="Y72" i="1" s="1"/>
  <c r="T59" i="1"/>
  <c r="U59" i="1" s="1"/>
  <c r="V59" i="1"/>
  <c r="W59" i="1" s="1"/>
  <c r="X59" i="1"/>
  <c r="Y59" i="1" s="1"/>
  <c r="T75" i="1"/>
  <c r="U75" i="1" s="1"/>
  <c r="V75" i="1"/>
  <c r="W75" i="1" s="1"/>
  <c r="X75" i="1"/>
  <c r="Y75" i="1" s="1"/>
  <c r="T53" i="1"/>
  <c r="U53" i="1" s="1"/>
  <c r="V53" i="1"/>
  <c r="W53" i="1" s="1"/>
  <c r="X53" i="1"/>
  <c r="Y53" i="1" s="1"/>
  <c r="T50" i="1"/>
  <c r="U50" i="1" s="1"/>
  <c r="V50" i="1"/>
  <c r="W50" i="1" s="1"/>
  <c r="X50" i="1"/>
  <c r="Y50" i="1" s="1"/>
  <c r="T66" i="1"/>
  <c r="U66" i="1" s="1"/>
  <c r="V66" i="1"/>
  <c r="W66" i="1" s="1"/>
  <c r="X66" i="1"/>
  <c r="Y66" i="1" s="1"/>
  <c r="T20" i="1"/>
  <c r="U20" i="1" s="1"/>
  <c r="V20" i="1"/>
  <c r="W20" i="1" s="1"/>
  <c r="X20" i="1"/>
  <c r="Y20" i="1" s="1"/>
  <c r="U5" i="1"/>
  <c r="W5" i="1"/>
  <c r="Y5" i="1"/>
  <c r="T46" i="1"/>
  <c r="U46" i="1" s="1"/>
  <c r="V46" i="1"/>
  <c r="W46" i="1" s="1"/>
  <c r="X46" i="1"/>
  <c r="Y46" i="1" s="1"/>
  <c r="T18" i="1"/>
  <c r="U18" i="1" s="1"/>
  <c r="V18" i="1"/>
  <c r="W18" i="1" s="1"/>
  <c r="X18" i="1"/>
  <c r="Y18" i="1" s="1"/>
  <c r="T30" i="1"/>
  <c r="U30" i="1" s="1"/>
  <c r="V30" i="1"/>
  <c r="W30" i="1" s="1"/>
  <c r="X30" i="1"/>
  <c r="Y30" i="1" s="1"/>
  <c r="T44" i="1"/>
  <c r="U44" i="1" s="1"/>
  <c r="V44" i="1"/>
  <c r="W44" i="1" s="1"/>
  <c r="X44" i="1"/>
  <c r="Y44" i="1" s="1"/>
  <c r="T12" i="1"/>
  <c r="U12" i="1" s="1"/>
  <c r="V12" i="1"/>
  <c r="W12" i="1" s="1"/>
  <c r="X12" i="1"/>
  <c r="Y12" i="1" s="1"/>
  <c r="T8" i="1"/>
  <c r="U8" i="1" s="1"/>
  <c r="V8" i="1"/>
  <c r="W8" i="1" s="1"/>
  <c r="X8" i="1"/>
  <c r="Y8" i="1" s="1"/>
  <c r="T10" i="1"/>
  <c r="U10" i="1" s="1"/>
  <c r="V10" i="1"/>
  <c r="W10" i="1" s="1"/>
  <c r="X10" i="1"/>
  <c r="Y10" i="1" s="1"/>
  <c r="T15" i="1"/>
  <c r="U15" i="1" s="1"/>
  <c r="V15" i="1"/>
  <c r="W15" i="1" s="1"/>
  <c r="X15" i="1"/>
  <c r="Y15" i="1" s="1"/>
  <c r="T41" i="1"/>
  <c r="U41" i="1" s="1"/>
  <c r="V41" i="1"/>
  <c r="W41" i="1" s="1"/>
  <c r="X41" i="1"/>
  <c r="Y41" i="1" s="1"/>
  <c r="T77" i="1"/>
  <c r="U77" i="1" s="1"/>
  <c r="V77" i="1"/>
  <c r="W77" i="1" s="1"/>
  <c r="X77" i="1"/>
  <c r="Y77" i="1" s="1"/>
  <c r="T81" i="1"/>
  <c r="U81" i="1" s="1"/>
  <c r="V81" i="1"/>
  <c r="W81" i="1" s="1"/>
  <c r="X81" i="1"/>
  <c r="Y81" i="1" s="1"/>
  <c r="T43" i="1"/>
  <c r="U43" i="1" s="1"/>
  <c r="V43" i="1"/>
  <c r="W43" i="1" s="1"/>
  <c r="X43" i="1"/>
  <c r="Y43" i="1" s="1"/>
  <c r="T65" i="1"/>
  <c r="U65" i="1" s="1"/>
  <c r="V65" i="1"/>
  <c r="W65" i="1" s="1"/>
  <c r="X65" i="1"/>
  <c r="Y65" i="1" s="1"/>
  <c r="T36" i="1"/>
  <c r="U36" i="1" s="1"/>
  <c r="V36" i="1"/>
  <c r="W36" i="1" s="1"/>
  <c r="X36" i="1"/>
  <c r="Y36" i="1" s="1"/>
  <c r="T39" i="1"/>
  <c r="U39" i="1" s="1"/>
  <c r="V39" i="1"/>
  <c r="W39" i="1" s="1"/>
  <c r="X39" i="1"/>
  <c r="Y39" i="1" s="1"/>
  <c r="T29" i="1"/>
  <c r="U29" i="1" s="1"/>
  <c r="V29" i="1"/>
  <c r="W29" i="1" s="1"/>
  <c r="X29" i="1"/>
  <c r="Y29" i="1" s="1"/>
  <c r="T25" i="1"/>
  <c r="U25" i="1" s="1"/>
  <c r="V25" i="1"/>
  <c r="W25" i="1" s="1"/>
  <c r="X25" i="1"/>
  <c r="Y25" i="1" s="1"/>
  <c r="T60" i="1"/>
  <c r="U60" i="1" s="1"/>
  <c r="V60" i="1"/>
  <c r="W60" i="1" s="1"/>
  <c r="X60" i="1"/>
  <c r="Y60" i="1" s="1"/>
  <c r="T56" i="1"/>
  <c r="U56" i="1" s="1"/>
  <c r="V56" i="1"/>
  <c r="W56" i="1" s="1"/>
  <c r="X56" i="1"/>
  <c r="Y56" i="1" s="1"/>
  <c r="T61" i="1"/>
  <c r="U61" i="1" s="1"/>
  <c r="V61" i="1"/>
  <c r="W61" i="1" s="1"/>
  <c r="X61" i="1"/>
  <c r="Y61" i="1" s="1"/>
  <c r="T57" i="1"/>
  <c r="U57" i="1" s="1"/>
  <c r="V57" i="1"/>
  <c r="W57" i="1" s="1"/>
  <c r="X57" i="1"/>
  <c r="Y57" i="1" s="1"/>
  <c r="T48" i="1"/>
  <c r="U48" i="1" s="1"/>
  <c r="V48" i="1"/>
  <c r="W48" i="1" s="1"/>
  <c r="X48" i="1"/>
  <c r="Y48" i="1" s="1"/>
  <c r="T58" i="1"/>
  <c r="U58" i="1" s="1"/>
  <c r="V58" i="1"/>
  <c r="W58" i="1" s="1"/>
  <c r="X58" i="1"/>
  <c r="Y58" i="1" s="1"/>
  <c r="T31" i="1"/>
  <c r="U31" i="1" s="1"/>
  <c r="V31" i="1"/>
  <c r="W31" i="1" s="1"/>
  <c r="X31" i="1"/>
  <c r="Y31" i="1" s="1"/>
  <c r="T11" i="1"/>
  <c r="U11" i="1" s="1"/>
  <c r="V11" i="1"/>
  <c r="W11" i="1" s="1"/>
  <c r="X11" i="1"/>
  <c r="Y11" i="1" s="1"/>
  <c r="T67" i="1"/>
  <c r="U67" i="1" s="1"/>
  <c r="V67" i="1"/>
  <c r="W67" i="1" s="1"/>
  <c r="X67" i="1"/>
  <c r="Y67" i="1" s="1"/>
  <c r="T40" i="1"/>
  <c r="U40" i="1" s="1"/>
  <c r="V40" i="1"/>
  <c r="W40" i="1" s="1"/>
  <c r="X40" i="1"/>
  <c r="Y40" i="1" s="1"/>
  <c r="T34" i="1"/>
  <c r="U34" i="1" s="1"/>
  <c r="V34" i="1"/>
  <c r="W34" i="1" s="1"/>
  <c r="X34" i="1"/>
  <c r="Y34" i="1" s="1"/>
  <c r="T38" i="1"/>
  <c r="U38" i="1" s="1"/>
  <c r="V38" i="1"/>
  <c r="W38" i="1" s="1"/>
  <c r="X38" i="1"/>
  <c r="Y38" i="1" s="1"/>
  <c r="V19" i="1"/>
  <c r="W19" i="1" s="1"/>
  <c r="X19" i="1"/>
  <c r="Y19" i="1" s="1"/>
  <c r="T42" i="1"/>
  <c r="U42" i="1" s="1"/>
  <c r="V42" i="1"/>
  <c r="W42" i="1" s="1"/>
  <c r="X42" i="1"/>
  <c r="Y42" i="1" s="1"/>
  <c r="T17" i="1"/>
  <c r="U17" i="1" s="1"/>
  <c r="V17" i="1"/>
  <c r="W17" i="1" s="1"/>
  <c r="X17" i="1"/>
  <c r="Y17" i="1" s="1"/>
  <c r="X54" i="1"/>
  <c r="Y54" i="1" s="1"/>
  <c r="V54" i="1"/>
  <c r="W54" i="1" s="1"/>
  <c r="T54" i="1"/>
  <c r="U54" i="1" s="1"/>
  <c r="D84" i="1"/>
  <c r="D85" i="1" s="1"/>
  <c r="E84" i="1"/>
  <c r="F84" i="1"/>
  <c r="H84" i="1"/>
  <c r="I84" i="1"/>
  <c r="J84" i="1"/>
  <c r="K84" i="1"/>
  <c r="L84" i="1"/>
  <c r="AA84" i="1"/>
  <c r="AB84" i="1"/>
  <c r="AC84" i="1"/>
  <c r="M84" i="1"/>
  <c r="N84" i="1"/>
  <c r="U80" i="1" l="1"/>
  <c r="W52" i="1"/>
  <c r="Y79" i="1"/>
  <c r="T84" i="1"/>
  <c r="X84" i="1"/>
  <c r="V84" i="1"/>
  <c r="W70" i="1"/>
  <c r="W69" i="1"/>
  <c r="U79" i="1"/>
  <c r="W80" i="1"/>
  <c r="Q84" i="1"/>
  <c r="Y76" i="1"/>
  <c r="U70" i="1"/>
  <c r="Y69" i="1"/>
  <c r="Y70" i="1"/>
  <c r="W76" i="1"/>
  <c r="W79" i="1"/>
  <c r="Y52" i="1"/>
  <c r="Y78" i="1"/>
  <c r="W78" i="1"/>
  <c r="U78" i="1"/>
  <c r="U69" i="1"/>
  <c r="Y80" i="1"/>
  <c r="U84" i="1" l="1"/>
  <c r="Y84" i="1"/>
  <c r="W84" i="1"/>
</calcChain>
</file>

<file path=xl/sharedStrings.xml><?xml version="1.0" encoding="utf-8"?>
<sst xmlns="http://schemas.openxmlformats.org/spreadsheetml/2006/main" count="530" uniqueCount="125">
  <si>
    <t>Poprad</t>
  </si>
  <si>
    <t>Gelnica</t>
  </si>
  <si>
    <t>Prievidza</t>
  </si>
  <si>
    <t>Ilava</t>
  </si>
  <si>
    <t>Krupina</t>
  </si>
  <si>
    <t>Pezinok</t>
  </si>
  <si>
    <t>Galanta</t>
  </si>
  <si>
    <t>Brezno</t>
  </si>
  <si>
    <t>Čadca</t>
  </si>
  <si>
    <t>Rožňava</t>
  </si>
  <si>
    <t>Tvrdošín</t>
  </si>
  <si>
    <t>Revúca</t>
  </si>
  <si>
    <t>Námestovo</t>
  </si>
  <si>
    <t>Košice-okolie</t>
  </si>
  <si>
    <t>Ružomberok</t>
  </si>
  <si>
    <t>Zvolen</t>
  </si>
  <si>
    <t>Prešov</t>
  </si>
  <si>
    <t>Žilina</t>
  </si>
  <si>
    <t>Poltár</t>
  </si>
  <si>
    <t>Kežmarok</t>
  </si>
  <si>
    <t>Malacky</t>
  </si>
  <si>
    <t>Levoča</t>
  </si>
  <si>
    <t>Martin</t>
  </si>
  <si>
    <t>Medzilaborce</t>
  </si>
  <si>
    <t>Detva</t>
  </si>
  <si>
    <t>Žarnovica</t>
  </si>
  <si>
    <t>Humenné</t>
  </si>
  <si>
    <t>Snina</t>
  </si>
  <si>
    <t>Bytča</t>
  </si>
  <si>
    <t>Sobrance</t>
  </si>
  <si>
    <t>Sabinov</t>
  </si>
  <si>
    <t>Senica</t>
  </si>
  <si>
    <t>Púchov</t>
  </si>
  <si>
    <t>Trenčín</t>
  </si>
  <si>
    <t>Bardejov</t>
  </si>
  <si>
    <t>Košice</t>
  </si>
  <si>
    <t>Partizánske</t>
  </si>
  <si>
    <t>Myjava</t>
  </si>
  <si>
    <t>Svidník</t>
  </si>
  <si>
    <t>Trebišov</t>
  </si>
  <si>
    <t>Trnava</t>
  </si>
  <si>
    <t>Liptovský Mikuláš</t>
  </si>
  <si>
    <t>Rimavská Sobota</t>
  </si>
  <si>
    <t>Banská Bystrica</t>
  </si>
  <si>
    <t>Dolný Kubín</t>
  </si>
  <si>
    <t>Kysucké Nové Mesto</t>
  </si>
  <si>
    <t>Stará Ľubovňa</t>
  </si>
  <si>
    <t>Spišská Nová</t>
  </si>
  <si>
    <t>Turčianske Teplice</t>
  </si>
  <si>
    <t>Žiar nad Hronom</t>
  </si>
  <si>
    <t>Vranov nad Topľou</t>
  </si>
  <si>
    <t>Zlaté Moravce</t>
  </si>
  <si>
    <t>Banská Štiavnica</t>
  </si>
  <si>
    <t>Považská Bystrica</t>
  </si>
  <si>
    <t>Bánovce nad Bebravou</t>
  </si>
  <si>
    <t>Nové Mesto nad Váhom</t>
  </si>
  <si>
    <t>Stropkov</t>
  </si>
  <si>
    <t>Topoľčany</t>
  </si>
  <si>
    <t>Levice</t>
  </si>
  <si>
    <t>Lučenec</t>
  </si>
  <si>
    <t>Michalovce</t>
  </si>
  <si>
    <t>Skalica</t>
  </si>
  <si>
    <t>Piešťany</t>
  </si>
  <si>
    <t>Bratislava</t>
  </si>
  <si>
    <t>Nitra</t>
  </si>
  <si>
    <t>Hlohovec</t>
  </si>
  <si>
    <t>Komárno</t>
  </si>
  <si>
    <t>Šaľa</t>
  </si>
  <si>
    <t>Senec</t>
  </si>
  <si>
    <t>Veľký Krtíš</t>
  </si>
  <si>
    <t>Dunajská Streda</t>
  </si>
  <si>
    <t>Nové Zámky</t>
  </si>
  <si>
    <t>B.Bystrica</t>
  </si>
  <si>
    <t>Bratislava 2</t>
  </si>
  <si>
    <t>Bratislava 3</t>
  </si>
  <si>
    <t>Bratislava 4</t>
  </si>
  <si>
    <t>Bratislava 5</t>
  </si>
  <si>
    <t>Košice 1</t>
  </si>
  <si>
    <t>Košice 2</t>
  </si>
  <si>
    <t>Košice 3</t>
  </si>
  <si>
    <t xml:space="preserve"> -- </t>
  </si>
  <si>
    <t>Control sum
Ihličnatá</t>
  </si>
  <si>
    <t>Control sum
Listnatá</t>
  </si>
  <si>
    <t>Control sum
Solu</t>
  </si>
  <si>
    <t>Difference Column N - Column R</t>
  </si>
  <si>
    <t>Difference Column O - Column T</t>
  </si>
  <si>
    <t>Difference Column P - Column V</t>
  </si>
  <si>
    <t>Košice 4</t>
  </si>
  <si>
    <t>Bratislava 1</t>
  </si>
  <si>
    <t>Internal ID
initially sorted alphabetically by District Name</t>
  </si>
  <si>
    <t>ZZZ Slovakia</t>
  </si>
  <si>
    <r>
      <t xml:space="preserve">Náhodná vykonaná ťažba
Podkôrny a drevokazný hmyz /
</t>
    </r>
    <r>
      <rPr>
        <i/>
        <sz val="11"/>
        <color theme="1"/>
        <rFont val="Calibri"/>
        <family val="2"/>
        <scheme val="minor"/>
      </rPr>
      <t>Executed incident based exploitation 
due to 'Feathered and woody insects'</t>
    </r>
  </si>
  <si>
    <r>
      <t xml:space="preserve">Náhodná vykonaná ťažba
Abiotické škodlivé činitele /
</t>
    </r>
    <r>
      <rPr>
        <i/>
        <sz val="11"/>
        <color theme="1"/>
        <rFont val="Calibri"/>
        <family val="2"/>
        <scheme val="minor"/>
      </rPr>
      <t>Executed incident based exploitation 
due to 'Abiotic harmful agents'</t>
    </r>
  </si>
  <si>
    <r>
      <t xml:space="preserve">Náhodná vykonaná ťažba
Patogénne huby /
</t>
    </r>
    <r>
      <rPr>
        <i/>
        <sz val="11"/>
        <color theme="1"/>
        <rFont val="Calibri"/>
        <family val="2"/>
        <scheme val="minor"/>
      </rPr>
      <t>Executed incident based exploitation 
due to 'Pathogenic fungi'</t>
    </r>
  </si>
  <si>
    <t>Náhodná vykonaná ťažba
Antropogénne škodlivé činitele /
Executed incident based exploitation 
due to 'Antropogenic harmful agents'</t>
  </si>
  <si>
    <t>Náhodná vykonaná ťažba
Ostatné biotické činitele /
Executed incident based exploitation 
due to 'Other biotic agents'</t>
  </si>
  <si>
    <t>Rok / Year 2014</t>
  </si>
  <si>
    <r>
      <t xml:space="preserve">Kraj / </t>
    </r>
    <r>
      <rPr>
        <i/>
        <sz val="11"/>
        <color theme="1"/>
        <rFont val="Calibri"/>
        <family val="2"/>
        <scheme val="minor"/>
      </rPr>
      <t>Region</t>
    </r>
  </si>
  <si>
    <r>
      <t xml:space="preserve">ZZZ Spolu / </t>
    </r>
    <r>
      <rPr>
        <b/>
        <i/>
        <sz val="11"/>
        <color theme="1"/>
        <rFont val="Calibri"/>
        <family val="2"/>
        <scheme val="minor"/>
      </rPr>
      <t>Total</t>
    </r>
  </si>
  <si>
    <t>Value adding steps:</t>
  </si>
  <si>
    <t>Table content copied &amp; pasted from original source</t>
  </si>
  <si>
    <t>Table translated with Google Translate</t>
  </si>
  <si>
    <t>Table formated</t>
  </si>
  <si>
    <t>Table Quality checked: Totals</t>
  </si>
  <si>
    <t>Table column added: % value of totals</t>
  </si>
  <si>
    <t>JRC value adding: 2018-11</t>
  </si>
  <si>
    <t>Table aggregated for 2014</t>
  </si>
  <si>
    <t>Attention: Some figures in the rows with agents might be wrong or the sum of all agents is wrong in the original table. Regarding figures are marked in yellow.</t>
  </si>
  <si>
    <t>Figures in the table have not been corrected</t>
  </si>
  <si>
    <r>
      <t xml:space="preserve">Ihličnatá /
</t>
    </r>
    <r>
      <rPr>
        <i/>
        <sz val="11"/>
        <color theme="1"/>
        <rFont val="Calibri"/>
        <family val="2"/>
        <scheme val="minor"/>
      </rPr>
      <t>Conifers
(in m3)</t>
    </r>
  </si>
  <si>
    <r>
      <t xml:space="preserve">Listnatá /
</t>
    </r>
    <r>
      <rPr>
        <i/>
        <sz val="11"/>
        <color theme="1"/>
        <rFont val="Calibri"/>
        <family val="2"/>
        <scheme val="minor"/>
      </rPr>
      <t>Broadleaved
(in m3)</t>
    </r>
  </si>
  <si>
    <r>
      <t xml:space="preserve">Spolu /
</t>
    </r>
    <r>
      <rPr>
        <i/>
        <sz val="11"/>
        <color theme="1"/>
        <rFont val="Calibri"/>
        <family val="2"/>
        <scheme val="minor"/>
      </rPr>
      <t>Total
(in m3)</t>
    </r>
  </si>
  <si>
    <r>
      <t xml:space="preserve">Ihličnatá /
</t>
    </r>
    <r>
      <rPr>
        <b/>
        <i/>
        <sz val="11"/>
        <color theme="1"/>
        <rFont val="Calibri"/>
        <family val="2"/>
        <scheme val="minor"/>
      </rPr>
      <t>Conifers
(in m3)</t>
    </r>
  </si>
  <si>
    <r>
      <t xml:space="preserve">Listnatá /
</t>
    </r>
    <r>
      <rPr>
        <b/>
        <i/>
        <sz val="11"/>
        <color theme="1"/>
        <rFont val="Calibri"/>
        <family val="2"/>
        <scheme val="minor"/>
      </rPr>
      <t>Broadleaved
(in m3)</t>
    </r>
  </si>
  <si>
    <r>
      <t xml:space="preserve">Spolu /
</t>
    </r>
    <r>
      <rPr>
        <b/>
        <i/>
        <sz val="11"/>
        <color theme="1"/>
        <rFont val="Calibri"/>
        <family val="2"/>
        <scheme val="minor"/>
      </rPr>
      <t>Total
(in m3)</t>
    </r>
  </si>
  <si>
    <t>ZZZ Spolu / Total in %</t>
  </si>
  <si>
    <r>
      <t xml:space="preserve">Náhodná vykonaná ťažba
Spolu škodlivé činitele /
Executed incident based exploitation 
due to all agents
</t>
    </r>
    <r>
      <rPr>
        <b/>
        <i/>
        <sz val="10"/>
        <color theme="1"/>
        <rFont val="Calibri"/>
        <family val="2"/>
        <scheme val="minor"/>
      </rPr>
      <t>Attention: 'Other biotic agents' (look to the right) NOT included</t>
    </r>
  </si>
  <si>
    <r>
      <t xml:space="preserve">Okres / </t>
    </r>
    <r>
      <rPr>
        <i/>
        <sz val="11"/>
        <color theme="1"/>
        <rFont val="Calibri"/>
        <family val="2"/>
        <scheme val="minor"/>
      </rPr>
      <t>Districts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(zoradené podľa výšky NV ťažby spolu /
</t>
    </r>
    <r>
      <rPr>
        <b/>
        <i/>
        <sz val="11"/>
        <color theme="1"/>
        <rFont val="Calibri"/>
        <family val="2"/>
        <scheme val="minor"/>
      </rPr>
      <t>sorted by highest total damage - Column U</t>
    </r>
    <r>
      <rPr>
        <b/>
        <sz val="11"/>
        <color theme="1"/>
        <rFont val="Calibri"/>
        <family val="2"/>
        <scheme val="minor"/>
      </rPr>
      <t>)</t>
    </r>
  </si>
  <si>
    <t>Abiotic Agents</t>
  </si>
  <si>
    <t>Antropogenic Agents</t>
  </si>
  <si>
    <t>All Agents</t>
  </si>
  <si>
    <t>Hlavné skupiny škodlivých činiteľov v roku 2014 /
Major groups of harmful agents in 2014 (in Slovakia by District)</t>
  </si>
  <si>
    <t>Other Biotic Agents</t>
  </si>
  <si>
    <r>
      <t xml:space="preserve">Various Biotic Agents
</t>
    </r>
    <r>
      <rPr>
        <b/>
        <i/>
        <sz val="10"/>
        <color theme="1"/>
        <rFont val="Calibri"/>
        <family val="2"/>
        <scheme val="minor"/>
      </rPr>
      <t>Attention: 'Other Biotic Agents' shown on the far right of this table are not part of the total in the original data shown under 'All agents'.</t>
    </r>
  </si>
  <si>
    <t>Data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</si>
</sst>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0" fillId="0" borderId="14" xfId="0" applyBorder="1"/>
    <xf numFmtId="3" fontId="0" fillId="0" borderId="14" xfId="0" applyNumberFormat="1" applyBorder="1"/>
    <xf numFmtId="3" fontId="0" fillId="33" borderId="14" xfId="0" applyNumberFormat="1" applyFill="1" applyBorder="1"/>
    <xf numFmtId="0" fontId="16" fillId="0" borderId="14" xfId="0" applyFont="1" applyBorder="1"/>
    <xf numFmtId="3" fontId="16" fillId="0" borderId="14" xfId="0" applyNumberFormat="1" applyFont="1" applyBorder="1"/>
    <xf numFmtId="3" fontId="0" fillId="0" borderId="13" xfId="0" applyNumberFormat="1" applyBorder="1"/>
    <xf numFmtId="3" fontId="16" fillId="0" borderId="18" xfId="0" applyNumberFormat="1" applyFont="1" applyBorder="1"/>
    <xf numFmtId="3" fontId="16" fillId="0" borderId="11" xfId="0" applyNumberFormat="1" applyFont="1" applyBorder="1"/>
    <xf numFmtId="3" fontId="0" fillId="0" borderId="18" xfId="0" applyNumberFormat="1" applyBorder="1"/>
    <xf numFmtId="3" fontId="0" fillId="0" borderId="11" xfId="0" applyNumberFormat="1" applyBorder="1"/>
    <xf numFmtId="3" fontId="0" fillId="33" borderId="11" xfId="0" applyNumberFormat="1" applyFill="1" applyBorder="1"/>
    <xf numFmtId="0" fontId="0" fillId="0" borderId="24" xfId="0" applyBorder="1"/>
    <xf numFmtId="3" fontId="0" fillId="0" borderId="24" xfId="0" applyNumberFormat="1" applyBorder="1"/>
    <xf numFmtId="3" fontId="0" fillId="0" borderId="23" xfId="0" applyNumberFormat="1" applyBorder="1"/>
    <xf numFmtId="3" fontId="16" fillId="0" borderId="30" xfId="0" applyNumberFormat="1" applyFont="1" applyBorder="1"/>
    <xf numFmtId="3" fontId="16" fillId="0" borderId="31" xfId="0" applyNumberFormat="1" applyFont="1" applyBorder="1"/>
    <xf numFmtId="3" fontId="16" fillId="33" borderId="30" xfId="0" applyNumberFormat="1" applyFont="1" applyFill="1" applyBorder="1"/>
    <xf numFmtId="3" fontId="16" fillId="33" borderId="32" xfId="0" applyNumberFormat="1" applyFont="1" applyFill="1" applyBorder="1"/>
    <xf numFmtId="0" fontId="0" fillId="0" borderId="18" xfId="0" applyBorder="1"/>
    <xf numFmtId="0" fontId="0" fillId="0" borderId="34" xfId="0" applyBorder="1"/>
    <xf numFmtId="0" fontId="0" fillId="0" borderId="35" xfId="0" applyBorder="1"/>
    <xf numFmtId="0" fontId="0" fillId="0" borderId="11" xfId="0" applyBorder="1"/>
    <xf numFmtId="0" fontId="0" fillId="0" borderId="19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7" xfId="0" applyBorder="1"/>
    <xf numFmtId="0" fontId="0" fillId="0" borderId="10" xfId="0" applyBorder="1"/>
    <xf numFmtId="0" fontId="0" fillId="0" borderId="38" xfId="0" applyBorder="1"/>
    <xf numFmtId="0" fontId="0" fillId="0" borderId="40" xfId="0" applyBorder="1"/>
    <xf numFmtId="3" fontId="16" fillId="0" borderId="37" xfId="0" applyNumberFormat="1" applyFont="1" applyBorder="1"/>
    <xf numFmtId="3" fontId="16" fillId="0" borderId="40" xfId="0" applyNumberFormat="1" applyFont="1" applyBorder="1"/>
    <xf numFmtId="3" fontId="16" fillId="0" borderId="10" xfId="0" applyNumberFormat="1" applyFont="1" applyBorder="1"/>
    <xf numFmtId="3" fontId="0" fillId="0" borderId="37" xfId="0" applyNumberFormat="1" applyBorder="1"/>
    <xf numFmtId="3" fontId="0" fillId="0" borderId="40" xfId="0" applyNumberFormat="1" applyBorder="1"/>
    <xf numFmtId="3" fontId="0" fillId="0" borderId="10" xfId="0" applyNumberFormat="1" applyBorder="1"/>
    <xf numFmtId="3" fontId="0" fillId="0" borderId="39" xfId="0" applyNumberFormat="1" applyBorder="1"/>
    <xf numFmtId="0" fontId="0" fillId="0" borderId="36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34" borderId="22" xfId="0" applyFill="1" applyBorder="1" applyAlignment="1">
      <alignment horizontal="center"/>
    </xf>
    <xf numFmtId="0" fontId="0" fillId="34" borderId="28" xfId="0" applyFill="1" applyBorder="1" applyAlignment="1">
      <alignment horizontal="center"/>
    </xf>
    <xf numFmtId="0" fontId="0" fillId="34" borderId="33" xfId="0" applyFill="1" applyBorder="1" applyAlignment="1">
      <alignment vertical="top"/>
    </xf>
    <xf numFmtId="3" fontId="0" fillId="34" borderId="42" xfId="0" applyNumberFormat="1" applyFill="1" applyBorder="1"/>
    <xf numFmtId="3" fontId="0" fillId="34" borderId="22" xfId="0" applyNumberFormat="1" applyFill="1" applyBorder="1"/>
    <xf numFmtId="3" fontId="0" fillId="34" borderId="28" xfId="0" applyNumberFormat="1" applyFill="1" applyBorder="1"/>
    <xf numFmtId="3" fontId="16" fillId="34" borderId="33" xfId="0" applyNumberFormat="1" applyFont="1" applyFill="1" applyBorder="1"/>
    <xf numFmtId="0" fontId="0" fillId="34" borderId="0" xfId="0" applyFill="1"/>
    <xf numFmtId="0" fontId="0" fillId="34" borderId="13" xfId="0" applyFill="1" applyBorder="1" applyAlignment="1">
      <alignment horizontal="center"/>
    </xf>
    <xf numFmtId="0" fontId="0" fillId="34" borderId="23" xfId="0" applyFill="1" applyBorder="1" applyAlignment="1">
      <alignment horizontal="center"/>
    </xf>
    <xf numFmtId="0" fontId="0" fillId="34" borderId="29" xfId="0" applyFill="1" applyBorder="1" applyAlignment="1">
      <alignment vertical="top"/>
    </xf>
    <xf numFmtId="3" fontId="0" fillId="34" borderId="39" xfId="0" applyNumberFormat="1" applyFill="1" applyBorder="1"/>
    <xf numFmtId="3" fontId="0" fillId="34" borderId="13" xfId="0" applyNumberFormat="1" applyFill="1" applyBorder="1"/>
    <xf numFmtId="3" fontId="0" fillId="34" borderId="23" xfId="0" applyNumberFormat="1" applyFill="1" applyBorder="1"/>
    <xf numFmtId="3" fontId="0" fillId="0" borderId="21" xfId="0" applyNumberFormat="1" applyBorder="1"/>
    <xf numFmtId="0" fontId="0" fillId="0" borderId="20" xfId="0" applyBorder="1"/>
    <xf numFmtId="0" fontId="0" fillId="0" borderId="29" xfId="0" applyBorder="1" applyAlignment="1">
      <alignment vertical="top" wrapText="1"/>
    </xf>
    <xf numFmtId="0" fontId="16" fillId="0" borderId="29" xfId="0" applyFont="1" applyBorder="1" applyAlignment="1">
      <alignment vertical="top" wrapText="1"/>
    </xf>
    <xf numFmtId="0" fontId="16" fillId="0" borderId="30" xfId="0" applyFont="1" applyBorder="1" applyAlignment="1">
      <alignment vertical="top" wrapText="1"/>
    </xf>
    <xf numFmtId="0" fontId="0" fillId="0" borderId="44" xfId="0" applyBorder="1" applyAlignment="1">
      <alignment horizontal="left" vertical="top" wrapText="1"/>
    </xf>
    <xf numFmtId="0" fontId="0" fillId="0" borderId="45" xfId="0" applyBorder="1" applyAlignment="1">
      <alignment horizontal="left" vertical="top"/>
    </xf>
    <xf numFmtId="0" fontId="0" fillId="0" borderId="16" xfId="0" applyBorder="1"/>
    <xf numFmtId="0" fontId="0" fillId="0" borderId="12" xfId="0" applyBorder="1"/>
    <xf numFmtId="3" fontId="0" fillId="0" borderId="41" xfId="0" applyNumberFormat="1" applyBorder="1"/>
    <xf numFmtId="3" fontId="0" fillId="0" borderId="15" xfId="0" applyNumberFormat="1" applyBorder="1"/>
    <xf numFmtId="3" fontId="0" fillId="0" borderId="25" xfId="0" applyNumberFormat="1" applyBorder="1"/>
    <xf numFmtId="164" fontId="0" fillId="0" borderId="0" xfId="42" applyNumberFormat="1" applyFont="1"/>
    <xf numFmtId="0" fontId="0" fillId="0" borderId="0" xfId="0" applyFill="1" applyBorder="1"/>
    <xf numFmtId="3" fontId="16" fillId="0" borderId="47" xfId="0" applyNumberFormat="1" applyFont="1" applyBorder="1"/>
    <xf numFmtId="3" fontId="16" fillId="0" borderId="17" xfId="0" applyNumberFormat="1" applyFont="1" applyBorder="1"/>
    <xf numFmtId="3" fontId="16" fillId="0" borderId="48" xfId="0" applyNumberFormat="1" applyFont="1" applyBorder="1"/>
    <xf numFmtId="3" fontId="16" fillId="0" borderId="16" xfId="0" applyNumberFormat="1" applyFont="1" applyBorder="1"/>
    <xf numFmtId="3" fontId="16" fillId="0" borderId="12" xfId="0" applyNumberFormat="1" applyFont="1" applyBorder="1"/>
    <xf numFmtId="3" fontId="16" fillId="0" borderId="26" xfId="0" applyNumberFormat="1" applyFont="1" applyBorder="1"/>
    <xf numFmtId="3" fontId="16" fillId="0" borderId="24" xfId="0" applyNumberFormat="1" applyFont="1" applyBorder="1"/>
    <xf numFmtId="3" fontId="16" fillId="0" borderId="27" xfId="0" applyNumberFormat="1" applyFont="1" applyBorder="1"/>
    <xf numFmtId="0" fontId="0" fillId="0" borderId="19" xfId="0" applyFill="1" applyBorder="1"/>
    <xf numFmtId="164" fontId="0" fillId="0" borderId="20" xfId="42" applyNumberFormat="1" applyFont="1" applyBorder="1"/>
    <xf numFmtId="164" fontId="0" fillId="0" borderId="21" xfId="42" applyNumberFormat="1" applyFont="1" applyBorder="1"/>
    <xf numFmtId="164" fontId="0" fillId="0" borderId="49" xfId="42" applyNumberFormat="1" applyFont="1" applyBorder="1"/>
    <xf numFmtId="0" fontId="16" fillId="0" borderId="46" xfId="0" applyFont="1" applyBorder="1"/>
    <xf numFmtId="0" fontId="0" fillId="0" borderId="50" xfId="0" applyFill="1" applyBorder="1"/>
    <xf numFmtId="164" fontId="0" fillId="0" borderId="51" xfId="42" applyNumberFormat="1" applyFont="1" applyBorder="1"/>
    <xf numFmtId="164" fontId="0" fillId="0" borderId="19" xfId="42" applyNumberFormat="1" applyFont="1" applyBorder="1"/>
    <xf numFmtId="3" fontId="0" fillId="0" borderId="0" xfId="0" applyNumberFormat="1"/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16" fillId="0" borderId="53" xfId="0" applyFont="1" applyBorder="1" applyAlignment="1">
      <alignment horizontal="center" vertical="top"/>
    </xf>
    <xf numFmtId="0" fontId="16" fillId="0" borderId="42" xfId="0" applyFont="1" applyBorder="1" applyAlignment="1">
      <alignment horizontal="center" vertical="top"/>
    </xf>
    <xf numFmtId="0" fontId="16" fillId="0" borderId="38" xfId="0" applyFont="1" applyBorder="1" applyAlignment="1">
      <alignment horizontal="center" vertical="top"/>
    </xf>
    <xf numFmtId="0" fontId="16" fillId="0" borderId="52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5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25" xfId="0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8"/>
  <sheetViews>
    <sheetView tabSelected="1" workbookViewId="0">
      <pane xSplit="3" ySplit="4" topLeftCell="D5" activePane="bottomRight" state="frozen"/>
      <selection pane="topRight" activeCell="D1" sqref="D1"/>
      <selection pane="bottomLeft" activeCell="A4" sqref="A4"/>
      <selection pane="bottomRight" sqref="A1:C2"/>
    </sheetView>
  </sheetViews>
  <sheetFormatPr defaultRowHeight="15" x14ac:dyDescent="0.25"/>
  <cols>
    <col min="1" max="1" width="14" customWidth="1"/>
    <col min="2" max="2" width="20.7109375" customWidth="1"/>
    <col min="3" max="3" width="25" bestFit="1" customWidth="1"/>
    <col min="4" max="12" width="9.7109375" customWidth="1"/>
    <col min="13" max="15" width="10.7109375" customWidth="1"/>
    <col min="16" max="18" width="9.7109375" customWidth="1"/>
    <col min="19" max="19" width="2.7109375" style="52" customWidth="1"/>
    <col min="20" max="25" width="11.7109375" customWidth="1"/>
    <col min="26" max="26" width="2.7109375" style="52" customWidth="1"/>
    <col min="27" max="30" width="9.7109375" customWidth="1"/>
  </cols>
  <sheetData>
    <row r="1" spans="1:29" ht="45.75" customHeight="1" thickBot="1" x14ac:dyDescent="0.3">
      <c r="A1" s="90" t="s">
        <v>121</v>
      </c>
      <c r="B1" s="91"/>
      <c r="C1" s="92"/>
      <c r="D1" s="95" t="s">
        <v>118</v>
      </c>
      <c r="E1" s="96"/>
      <c r="F1" s="97"/>
      <c r="G1" s="101" t="s">
        <v>123</v>
      </c>
      <c r="H1" s="96"/>
      <c r="I1" s="96"/>
      <c r="J1" s="96"/>
      <c r="K1" s="96"/>
      <c r="L1" s="96"/>
      <c r="M1" s="95" t="s">
        <v>119</v>
      </c>
      <c r="N1" s="96"/>
      <c r="O1" s="97"/>
      <c r="P1" s="95" t="s">
        <v>120</v>
      </c>
      <c r="Q1" s="96"/>
      <c r="R1" s="97"/>
      <c r="AA1" s="95" t="s">
        <v>122</v>
      </c>
      <c r="AB1" s="96"/>
      <c r="AC1" s="97"/>
    </row>
    <row r="2" spans="1:29" ht="111.75" customHeight="1" x14ac:dyDescent="0.25">
      <c r="A2" s="93"/>
      <c r="B2" s="93"/>
      <c r="C2" s="94"/>
      <c r="D2" s="102" t="s">
        <v>92</v>
      </c>
      <c r="E2" s="103"/>
      <c r="F2" s="103"/>
      <c r="G2" s="106" t="s">
        <v>91</v>
      </c>
      <c r="H2" s="103"/>
      <c r="I2" s="103"/>
      <c r="J2" s="106" t="s">
        <v>93</v>
      </c>
      <c r="K2" s="103"/>
      <c r="L2" s="103"/>
      <c r="M2" s="106" t="s">
        <v>94</v>
      </c>
      <c r="N2" s="103"/>
      <c r="O2" s="107"/>
      <c r="P2" s="112" t="s">
        <v>116</v>
      </c>
      <c r="Q2" s="113"/>
      <c r="R2" s="114"/>
      <c r="S2" s="45"/>
      <c r="T2" s="98" t="s">
        <v>124</v>
      </c>
      <c r="U2" s="99"/>
      <c r="V2" s="99"/>
      <c r="W2" s="99"/>
      <c r="X2" s="99"/>
      <c r="Y2" s="100"/>
      <c r="Z2" s="53"/>
      <c r="AA2" s="106" t="s">
        <v>95</v>
      </c>
      <c r="AB2" s="103"/>
      <c r="AC2" s="103"/>
    </row>
    <row r="3" spans="1:29" ht="15.75" thickBot="1" x14ac:dyDescent="0.3">
      <c r="A3" s="23"/>
      <c r="B3" s="24"/>
      <c r="C3" s="21"/>
      <c r="D3" s="104" t="s">
        <v>96</v>
      </c>
      <c r="E3" s="105"/>
      <c r="F3" s="105"/>
      <c r="G3" s="105" t="s">
        <v>96</v>
      </c>
      <c r="H3" s="105"/>
      <c r="I3" s="105"/>
      <c r="J3" s="105" t="s">
        <v>96</v>
      </c>
      <c r="K3" s="105"/>
      <c r="L3" s="105"/>
      <c r="M3" s="105" t="s">
        <v>96</v>
      </c>
      <c r="N3" s="105"/>
      <c r="O3" s="108"/>
      <c r="P3" s="109" t="s">
        <v>96</v>
      </c>
      <c r="Q3" s="110"/>
      <c r="R3" s="111"/>
      <c r="S3" s="46"/>
      <c r="T3" s="27"/>
      <c r="U3" s="28"/>
      <c r="V3" s="28"/>
      <c r="W3" s="28"/>
      <c r="X3" s="28"/>
      <c r="Y3" s="29"/>
      <c r="Z3" s="54"/>
      <c r="AA3" s="105" t="s">
        <v>96</v>
      </c>
      <c r="AB3" s="105"/>
      <c r="AC3" s="105"/>
    </row>
    <row r="4" spans="1:29" ht="75.75" thickBot="1" x14ac:dyDescent="0.3">
      <c r="A4" s="64" t="s">
        <v>89</v>
      </c>
      <c r="B4" s="65" t="s">
        <v>97</v>
      </c>
      <c r="C4" s="41" t="s">
        <v>117</v>
      </c>
      <c r="D4" s="61" t="s">
        <v>109</v>
      </c>
      <c r="E4" s="43" t="s">
        <v>110</v>
      </c>
      <c r="F4" s="43" t="s">
        <v>111</v>
      </c>
      <c r="G4" s="61" t="s">
        <v>109</v>
      </c>
      <c r="H4" s="43" t="s">
        <v>110</v>
      </c>
      <c r="I4" s="43" t="s">
        <v>111</v>
      </c>
      <c r="J4" s="61" t="s">
        <v>109</v>
      </c>
      <c r="K4" s="43" t="s">
        <v>110</v>
      </c>
      <c r="L4" s="43" t="s">
        <v>111</v>
      </c>
      <c r="M4" s="61" t="s">
        <v>109</v>
      </c>
      <c r="N4" s="43" t="s">
        <v>110</v>
      </c>
      <c r="O4" s="43" t="s">
        <v>111</v>
      </c>
      <c r="P4" s="62" t="s">
        <v>112</v>
      </c>
      <c r="Q4" s="63" t="s">
        <v>113</v>
      </c>
      <c r="R4" s="63" t="s">
        <v>114</v>
      </c>
      <c r="S4" s="47"/>
      <c r="T4" s="42" t="s">
        <v>81</v>
      </c>
      <c r="U4" s="43" t="s">
        <v>84</v>
      </c>
      <c r="V4" s="43" t="s">
        <v>82</v>
      </c>
      <c r="W4" s="43" t="s">
        <v>85</v>
      </c>
      <c r="X4" s="43" t="s">
        <v>83</v>
      </c>
      <c r="Y4" s="44" t="s">
        <v>86</v>
      </c>
      <c r="Z4" s="55"/>
      <c r="AA4" s="61" t="s">
        <v>109</v>
      </c>
      <c r="AB4" s="43" t="s">
        <v>110</v>
      </c>
      <c r="AC4" s="43" t="s">
        <v>111</v>
      </c>
    </row>
    <row r="5" spans="1:29" x14ac:dyDescent="0.25">
      <c r="A5" s="30">
        <v>47</v>
      </c>
      <c r="B5" s="31" t="s">
        <v>16</v>
      </c>
      <c r="C5" s="32" t="s">
        <v>0</v>
      </c>
      <c r="D5" s="40">
        <v>517734</v>
      </c>
      <c r="E5" s="38">
        <v>1871</v>
      </c>
      <c r="F5" s="38">
        <v>519605</v>
      </c>
      <c r="G5" s="38">
        <v>50019</v>
      </c>
      <c r="H5" s="38">
        <v>3</v>
      </c>
      <c r="I5" s="38">
        <v>50022</v>
      </c>
      <c r="J5" s="38">
        <v>1271</v>
      </c>
      <c r="K5" s="38">
        <v>150</v>
      </c>
      <c r="L5" s="38">
        <v>1421</v>
      </c>
      <c r="M5" s="38">
        <v>480</v>
      </c>
      <c r="N5" s="38">
        <v>0</v>
      </c>
      <c r="O5" s="68">
        <v>480</v>
      </c>
      <c r="P5" s="34">
        <v>569504</v>
      </c>
      <c r="Q5" s="35">
        <v>2024</v>
      </c>
      <c r="R5" s="36">
        <v>571528</v>
      </c>
      <c r="S5" s="48"/>
      <c r="T5" s="37">
        <f>SUM(D5,G5,J5,M5)</f>
        <v>569504</v>
      </c>
      <c r="U5" s="38">
        <f t="shared" ref="U5:U36" si="0">P5-T5</f>
        <v>0</v>
      </c>
      <c r="V5" s="38">
        <f>SUM(E5,H5,K5,N5)</f>
        <v>2024</v>
      </c>
      <c r="W5" s="38">
        <f t="shared" ref="W5:W36" si="1">Q5-V5</f>
        <v>0</v>
      </c>
      <c r="X5" s="38">
        <f>SUM(F5,I5,L5,O5)</f>
        <v>571528</v>
      </c>
      <c r="Y5" s="39">
        <f t="shared" ref="Y5:Y36" si="2">R5-X5</f>
        <v>0</v>
      </c>
      <c r="Z5" s="56"/>
      <c r="AA5" s="33">
        <v>0</v>
      </c>
      <c r="AB5" s="33">
        <v>0</v>
      </c>
      <c r="AC5" s="33">
        <v>0</v>
      </c>
    </row>
    <row r="6" spans="1:29" x14ac:dyDescent="0.25">
      <c r="A6" s="19">
        <v>32</v>
      </c>
      <c r="B6" s="22" t="s">
        <v>17</v>
      </c>
      <c r="C6" s="20" t="s">
        <v>41</v>
      </c>
      <c r="D6" s="6">
        <v>477925</v>
      </c>
      <c r="E6" s="2">
        <v>2548</v>
      </c>
      <c r="F6" s="2">
        <v>480473</v>
      </c>
      <c r="G6" s="2">
        <v>35297</v>
      </c>
      <c r="H6" s="2">
        <v>10</v>
      </c>
      <c r="I6" s="2">
        <v>35307</v>
      </c>
      <c r="J6" s="2">
        <v>79</v>
      </c>
      <c r="K6" s="2">
        <v>7</v>
      </c>
      <c r="L6" s="2">
        <v>86</v>
      </c>
      <c r="M6" s="2">
        <v>390</v>
      </c>
      <c r="N6" s="2">
        <v>0</v>
      </c>
      <c r="O6" s="69">
        <v>390</v>
      </c>
      <c r="P6" s="7">
        <v>513691</v>
      </c>
      <c r="Q6" s="5">
        <v>2565</v>
      </c>
      <c r="R6" s="8">
        <v>516256</v>
      </c>
      <c r="S6" s="49"/>
      <c r="T6" s="9">
        <f t="shared" ref="T5:T36" si="3">SUM(D6,G6,J6,M6)</f>
        <v>513691</v>
      </c>
      <c r="U6" s="2">
        <f t="shared" si="0"/>
        <v>0</v>
      </c>
      <c r="V6" s="2">
        <f t="shared" ref="V5:V36" si="4">SUM(E6,H6,K6,N6)</f>
        <v>2565</v>
      </c>
      <c r="W6" s="2">
        <f t="shared" si="1"/>
        <v>0</v>
      </c>
      <c r="X6" s="2">
        <f t="shared" ref="X5:X36" si="5">SUM(F6,I6,L6,O6)</f>
        <v>516256</v>
      </c>
      <c r="Y6" s="10">
        <f t="shared" si="2"/>
        <v>0</v>
      </c>
      <c r="Z6" s="57"/>
      <c r="AA6" s="1">
        <v>0</v>
      </c>
      <c r="AB6" s="1">
        <v>10</v>
      </c>
      <c r="AC6" s="1">
        <v>10</v>
      </c>
    </row>
    <row r="7" spans="1:29" x14ac:dyDescent="0.25">
      <c r="A7" s="19">
        <v>10</v>
      </c>
      <c r="B7" s="22" t="s">
        <v>72</v>
      </c>
      <c r="C7" s="20" t="s">
        <v>7</v>
      </c>
      <c r="D7" s="6">
        <v>305554</v>
      </c>
      <c r="E7" s="2">
        <v>18937</v>
      </c>
      <c r="F7" s="2">
        <v>324491</v>
      </c>
      <c r="G7" s="2">
        <v>81601</v>
      </c>
      <c r="H7" s="2">
        <v>176</v>
      </c>
      <c r="I7" s="2">
        <v>81777</v>
      </c>
      <c r="J7" s="2">
        <v>579</v>
      </c>
      <c r="K7" s="2">
        <v>46</v>
      </c>
      <c r="L7" s="2">
        <v>625</v>
      </c>
      <c r="M7" s="2">
        <v>219</v>
      </c>
      <c r="N7" s="2">
        <v>16</v>
      </c>
      <c r="O7" s="69">
        <v>235</v>
      </c>
      <c r="P7" s="7">
        <v>387953</v>
      </c>
      <c r="Q7" s="5">
        <v>19175</v>
      </c>
      <c r="R7" s="8">
        <v>407128</v>
      </c>
      <c r="S7" s="49"/>
      <c r="T7" s="9">
        <f t="shared" si="3"/>
        <v>387953</v>
      </c>
      <c r="U7" s="2">
        <f t="shared" si="0"/>
        <v>0</v>
      </c>
      <c r="V7" s="2">
        <f t="shared" si="4"/>
        <v>19175</v>
      </c>
      <c r="W7" s="2">
        <f t="shared" si="1"/>
        <v>0</v>
      </c>
      <c r="X7" s="2">
        <f t="shared" si="5"/>
        <v>407128</v>
      </c>
      <c r="Y7" s="10">
        <f t="shared" si="2"/>
        <v>0</v>
      </c>
      <c r="Z7" s="57"/>
      <c r="AA7" s="1">
        <v>0</v>
      </c>
      <c r="AB7" s="1">
        <v>20</v>
      </c>
      <c r="AC7" s="1">
        <v>20</v>
      </c>
    </row>
    <row r="8" spans="1:29" x14ac:dyDescent="0.25">
      <c r="A8" s="19">
        <v>53</v>
      </c>
      <c r="B8" s="22" t="s">
        <v>72</v>
      </c>
      <c r="C8" s="20" t="s">
        <v>42</v>
      </c>
      <c r="D8" s="6">
        <v>42665</v>
      </c>
      <c r="E8" s="2">
        <v>288524</v>
      </c>
      <c r="F8" s="2">
        <v>331189</v>
      </c>
      <c r="G8" s="2">
        <v>17449</v>
      </c>
      <c r="H8" s="2">
        <v>58</v>
      </c>
      <c r="I8" s="2">
        <v>17507</v>
      </c>
      <c r="J8" s="2">
        <v>146</v>
      </c>
      <c r="K8" s="2">
        <v>0</v>
      </c>
      <c r="L8" s="2">
        <v>146</v>
      </c>
      <c r="M8" s="2">
        <v>36</v>
      </c>
      <c r="N8" s="2">
        <v>2438</v>
      </c>
      <c r="O8" s="69">
        <v>2474</v>
      </c>
      <c r="P8" s="7">
        <v>60296</v>
      </c>
      <c r="Q8" s="5">
        <v>291020</v>
      </c>
      <c r="R8" s="8">
        <v>351316</v>
      </c>
      <c r="S8" s="49"/>
      <c r="T8" s="9">
        <f t="shared" si="3"/>
        <v>60296</v>
      </c>
      <c r="U8" s="2">
        <f t="shared" si="0"/>
        <v>0</v>
      </c>
      <c r="V8" s="2">
        <f t="shared" si="4"/>
        <v>291020</v>
      </c>
      <c r="W8" s="2">
        <f t="shared" si="1"/>
        <v>0</v>
      </c>
      <c r="X8" s="2">
        <f t="shared" si="5"/>
        <v>351316</v>
      </c>
      <c r="Y8" s="10">
        <f t="shared" si="2"/>
        <v>0</v>
      </c>
      <c r="Z8" s="57"/>
      <c r="AA8" s="1" t="s">
        <v>80</v>
      </c>
      <c r="AB8" s="1" t="s">
        <v>80</v>
      </c>
      <c r="AC8" s="1" t="s">
        <v>80</v>
      </c>
    </row>
    <row r="9" spans="1:29" x14ac:dyDescent="0.25">
      <c r="A9" s="19">
        <v>12</v>
      </c>
      <c r="B9" s="22" t="s">
        <v>17</v>
      </c>
      <c r="C9" s="20" t="s">
        <v>8</v>
      </c>
      <c r="D9" s="6">
        <v>151881</v>
      </c>
      <c r="E9" s="2">
        <v>4727</v>
      </c>
      <c r="F9" s="2">
        <v>156608</v>
      </c>
      <c r="G9" s="2">
        <v>118703</v>
      </c>
      <c r="H9" s="2">
        <v>109</v>
      </c>
      <c r="I9" s="2">
        <v>118812</v>
      </c>
      <c r="J9" s="2">
        <v>45041</v>
      </c>
      <c r="K9" s="2">
        <v>50</v>
      </c>
      <c r="L9" s="2">
        <v>45091</v>
      </c>
      <c r="M9" s="2">
        <v>6864</v>
      </c>
      <c r="N9" s="2">
        <v>114</v>
      </c>
      <c r="O9" s="69">
        <v>6978</v>
      </c>
      <c r="P9" s="7">
        <v>322489</v>
      </c>
      <c r="Q9" s="5">
        <v>5000</v>
      </c>
      <c r="R9" s="8">
        <v>327489</v>
      </c>
      <c r="S9" s="49"/>
      <c r="T9" s="9">
        <f t="shared" si="3"/>
        <v>322489</v>
      </c>
      <c r="U9" s="2">
        <f t="shared" si="0"/>
        <v>0</v>
      </c>
      <c r="V9" s="2">
        <f t="shared" si="4"/>
        <v>5000</v>
      </c>
      <c r="W9" s="2">
        <f t="shared" si="1"/>
        <v>0</v>
      </c>
      <c r="X9" s="2">
        <f t="shared" si="5"/>
        <v>327489</v>
      </c>
      <c r="Y9" s="10">
        <f t="shared" si="2"/>
        <v>0</v>
      </c>
      <c r="Z9" s="57"/>
      <c r="AA9" s="1">
        <v>41</v>
      </c>
      <c r="AB9" s="1">
        <v>0</v>
      </c>
      <c r="AC9" s="1">
        <v>41</v>
      </c>
    </row>
    <row r="10" spans="1:29" x14ac:dyDescent="0.25">
      <c r="A10" s="19">
        <v>54</v>
      </c>
      <c r="B10" s="22" t="s">
        <v>35</v>
      </c>
      <c r="C10" s="20" t="s">
        <v>9</v>
      </c>
      <c r="D10" s="6">
        <v>171522</v>
      </c>
      <c r="E10" s="2">
        <v>81427</v>
      </c>
      <c r="F10" s="2">
        <v>252949</v>
      </c>
      <c r="G10" s="2">
        <v>43282</v>
      </c>
      <c r="H10" s="2">
        <v>242</v>
      </c>
      <c r="I10" s="2">
        <v>43524</v>
      </c>
      <c r="J10" s="2" t="s">
        <v>80</v>
      </c>
      <c r="K10" s="2" t="s">
        <v>80</v>
      </c>
      <c r="L10" s="2" t="s">
        <v>80</v>
      </c>
      <c r="M10" s="2">
        <v>814</v>
      </c>
      <c r="N10" s="2">
        <v>605</v>
      </c>
      <c r="O10" s="69">
        <v>1419</v>
      </c>
      <c r="P10" s="7">
        <v>215618</v>
      </c>
      <c r="Q10" s="5">
        <v>82274</v>
      </c>
      <c r="R10" s="8">
        <v>297892</v>
      </c>
      <c r="S10" s="49"/>
      <c r="T10" s="9">
        <f t="shared" si="3"/>
        <v>215618</v>
      </c>
      <c r="U10" s="2">
        <f t="shared" si="0"/>
        <v>0</v>
      </c>
      <c r="V10" s="2">
        <f t="shared" si="4"/>
        <v>82274</v>
      </c>
      <c r="W10" s="2">
        <f t="shared" si="1"/>
        <v>0</v>
      </c>
      <c r="X10" s="2">
        <f t="shared" si="5"/>
        <v>297892</v>
      </c>
      <c r="Y10" s="10">
        <f t="shared" si="2"/>
        <v>0</v>
      </c>
      <c r="Z10" s="57"/>
      <c r="AA10" s="1" t="s">
        <v>80</v>
      </c>
      <c r="AB10" s="1" t="s">
        <v>80</v>
      </c>
      <c r="AC10" s="1" t="s">
        <v>80</v>
      </c>
    </row>
    <row r="11" spans="1:29" x14ac:dyDescent="0.25">
      <c r="A11" s="19">
        <v>72</v>
      </c>
      <c r="B11" s="22" t="s">
        <v>17</v>
      </c>
      <c r="C11" s="20" t="s">
        <v>10</v>
      </c>
      <c r="D11" s="6">
        <v>245088</v>
      </c>
      <c r="E11" s="2">
        <v>528</v>
      </c>
      <c r="F11" s="2">
        <v>245616</v>
      </c>
      <c r="G11" s="2">
        <v>11744</v>
      </c>
      <c r="H11" s="2">
        <v>0</v>
      </c>
      <c r="I11" s="2">
        <v>11744</v>
      </c>
      <c r="J11" s="2">
        <v>4772</v>
      </c>
      <c r="K11" s="2">
        <v>0</v>
      </c>
      <c r="L11" s="2">
        <v>4772</v>
      </c>
      <c r="M11" s="2">
        <v>666</v>
      </c>
      <c r="N11" s="2">
        <v>0</v>
      </c>
      <c r="O11" s="69">
        <v>666</v>
      </c>
      <c r="P11" s="7">
        <v>262270</v>
      </c>
      <c r="Q11" s="5">
        <v>528</v>
      </c>
      <c r="R11" s="8">
        <v>262798</v>
      </c>
      <c r="S11" s="49"/>
      <c r="T11" s="9">
        <f t="shared" si="3"/>
        <v>262270</v>
      </c>
      <c r="U11" s="2">
        <f t="shared" si="0"/>
        <v>0</v>
      </c>
      <c r="V11" s="2">
        <f t="shared" si="4"/>
        <v>528</v>
      </c>
      <c r="W11" s="2">
        <f t="shared" si="1"/>
        <v>0</v>
      </c>
      <c r="X11" s="2">
        <f t="shared" si="5"/>
        <v>262798</v>
      </c>
      <c r="Y11" s="10">
        <f t="shared" si="2"/>
        <v>0</v>
      </c>
      <c r="Z11" s="57"/>
      <c r="AA11" s="1" t="s">
        <v>80</v>
      </c>
      <c r="AB11" s="1" t="s">
        <v>80</v>
      </c>
      <c r="AC11" s="1" t="s">
        <v>80</v>
      </c>
    </row>
    <row r="12" spans="1:29" x14ac:dyDescent="0.25">
      <c r="A12" s="19">
        <v>52</v>
      </c>
      <c r="B12" s="22" t="s">
        <v>72</v>
      </c>
      <c r="C12" s="20" t="s">
        <v>11</v>
      </c>
      <c r="D12" s="6">
        <v>95900</v>
      </c>
      <c r="E12" s="2">
        <v>154823</v>
      </c>
      <c r="F12" s="2">
        <v>250723</v>
      </c>
      <c r="G12" s="2">
        <v>9030</v>
      </c>
      <c r="H12" s="2">
        <v>0</v>
      </c>
      <c r="I12" s="2">
        <v>9030</v>
      </c>
      <c r="J12" s="2">
        <v>517</v>
      </c>
      <c r="K12" s="2">
        <v>367</v>
      </c>
      <c r="L12" s="2">
        <v>884</v>
      </c>
      <c r="M12" s="2">
        <v>0</v>
      </c>
      <c r="N12" s="2">
        <v>35</v>
      </c>
      <c r="O12" s="69">
        <v>35</v>
      </c>
      <c r="P12" s="7">
        <v>105447</v>
      </c>
      <c r="Q12" s="5">
        <v>155225</v>
      </c>
      <c r="R12" s="8">
        <v>260672</v>
      </c>
      <c r="S12" s="49"/>
      <c r="T12" s="9">
        <f t="shared" si="3"/>
        <v>105447</v>
      </c>
      <c r="U12" s="2">
        <f t="shared" si="0"/>
        <v>0</v>
      </c>
      <c r="V12" s="2">
        <f t="shared" si="4"/>
        <v>155225</v>
      </c>
      <c r="W12" s="2">
        <f t="shared" si="1"/>
        <v>0</v>
      </c>
      <c r="X12" s="2">
        <f t="shared" si="5"/>
        <v>260672</v>
      </c>
      <c r="Y12" s="10">
        <f t="shared" si="2"/>
        <v>0</v>
      </c>
      <c r="Z12" s="57"/>
      <c r="AA12" s="1">
        <v>81</v>
      </c>
      <c r="AB12" s="1">
        <v>0</v>
      </c>
      <c r="AC12" s="1">
        <v>81</v>
      </c>
    </row>
    <row r="13" spans="1:29" x14ac:dyDescent="0.25">
      <c r="A13" s="19">
        <v>39</v>
      </c>
      <c r="B13" s="22" t="s">
        <v>17</v>
      </c>
      <c r="C13" s="20" t="s">
        <v>12</v>
      </c>
      <c r="D13" s="6">
        <v>160683</v>
      </c>
      <c r="E13" s="2">
        <v>296</v>
      </c>
      <c r="F13" s="2">
        <v>160979</v>
      </c>
      <c r="G13" s="2">
        <v>29587</v>
      </c>
      <c r="H13" s="2">
        <v>0</v>
      </c>
      <c r="I13" s="2">
        <v>29587</v>
      </c>
      <c r="J13" s="2">
        <v>11590</v>
      </c>
      <c r="K13" s="2">
        <v>2</v>
      </c>
      <c r="L13" s="2">
        <v>11592</v>
      </c>
      <c r="M13" s="2">
        <v>1834</v>
      </c>
      <c r="N13" s="2">
        <v>0</v>
      </c>
      <c r="O13" s="69">
        <v>1834</v>
      </c>
      <c r="P13" s="7">
        <v>203694</v>
      </c>
      <c r="Q13" s="5">
        <v>298</v>
      </c>
      <c r="R13" s="8">
        <v>203992</v>
      </c>
      <c r="S13" s="49"/>
      <c r="T13" s="9">
        <f t="shared" si="3"/>
        <v>203694</v>
      </c>
      <c r="U13" s="2">
        <f t="shared" si="0"/>
        <v>0</v>
      </c>
      <c r="V13" s="2">
        <f t="shared" si="4"/>
        <v>298</v>
      </c>
      <c r="W13" s="2">
        <f t="shared" si="1"/>
        <v>0</v>
      </c>
      <c r="X13" s="2">
        <f t="shared" si="5"/>
        <v>203992</v>
      </c>
      <c r="Y13" s="10">
        <f t="shared" si="2"/>
        <v>0</v>
      </c>
      <c r="Z13" s="57"/>
      <c r="AA13" s="1">
        <v>162</v>
      </c>
      <c r="AB13" s="1">
        <v>0</v>
      </c>
      <c r="AC13" s="1">
        <v>162</v>
      </c>
    </row>
    <row r="14" spans="1:29" x14ac:dyDescent="0.25">
      <c r="A14" s="19">
        <v>27</v>
      </c>
      <c r="B14" s="22" t="s">
        <v>35</v>
      </c>
      <c r="C14" s="20" t="s">
        <v>13</v>
      </c>
      <c r="D14" s="6">
        <v>14824</v>
      </c>
      <c r="E14" s="2">
        <v>178371</v>
      </c>
      <c r="F14" s="2">
        <v>193195</v>
      </c>
      <c r="G14" s="2">
        <v>3327</v>
      </c>
      <c r="H14" s="2">
        <v>265</v>
      </c>
      <c r="I14" s="2">
        <v>3592</v>
      </c>
      <c r="J14" s="2">
        <v>32</v>
      </c>
      <c r="K14" s="2">
        <v>282</v>
      </c>
      <c r="L14" s="2">
        <v>314</v>
      </c>
      <c r="M14" s="2">
        <v>108</v>
      </c>
      <c r="N14" s="2">
        <v>163</v>
      </c>
      <c r="O14" s="69">
        <v>271</v>
      </c>
      <c r="P14" s="7">
        <v>18291</v>
      </c>
      <c r="Q14" s="5">
        <v>179081</v>
      </c>
      <c r="R14" s="8">
        <v>197372</v>
      </c>
      <c r="S14" s="49"/>
      <c r="T14" s="9">
        <f t="shared" si="3"/>
        <v>18291</v>
      </c>
      <c r="U14" s="2">
        <f t="shared" si="0"/>
        <v>0</v>
      </c>
      <c r="V14" s="2">
        <f t="shared" si="4"/>
        <v>179081</v>
      </c>
      <c r="W14" s="2">
        <f t="shared" si="1"/>
        <v>0</v>
      </c>
      <c r="X14" s="2">
        <f t="shared" si="5"/>
        <v>197372</v>
      </c>
      <c r="Y14" s="10">
        <f t="shared" si="2"/>
        <v>0</v>
      </c>
      <c r="Z14" s="57"/>
      <c r="AA14" s="1">
        <v>552</v>
      </c>
      <c r="AB14" s="1">
        <v>124</v>
      </c>
      <c r="AC14" s="1">
        <v>676</v>
      </c>
    </row>
    <row r="15" spans="1:29" x14ac:dyDescent="0.25">
      <c r="A15" s="19">
        <v>55</v>
      </c>
      <c r="B15" s="22" t="s">
        <v>17</v>
      </c>
      <c r="C15" s="20" t="s">
        <v>14</v>
      </c>
      <c r="D15" s="6">
        <v>178868</v>
      </c>
      <c r="E15" s="2">
        <v>11357</v>
      </c>
      <c r="F15" s="2">
        <v>190225</v>
      </c>
      <c r="G15" s="2">
        <v>5677</v>
      </c>
      <c r="H15" s="2">
        <v>0</v>
      </c>
      <c r="I15" s="2">
        <v>5677</v>
      </c>
      <c r="J15" s="2" t="s">
        <v>80</v>
      </c>
      <c r="K15" s="2" t="s">
        <v>80</v>
      </c>
      <c r="L15" s="2" t="s">
        <v>80</v>
      </c>
      <c r="M15" s="2">
        <v>0</v>
      </c>
      <c r="N15" s="2">
        <v>10</v>
      </c>
      <c r="O15" s="69">
        <v>10</v>
      </c>
      <c r="P15" s="7">
        <v>184545</v>
      </c>
      <c r="Q15" s="5">
        <v>11367</v>
      </c>
      <c r="R15" s="8">
        <v>195912</v>
      </c>
      <c r="S15" s="49"/>
      <c r="T15" s="9">
        <f t="shared" si="3"/>
        <v>184545</v>
      </c>
      <c r="U15" s="2">
        <f t="shared" si="0"/>
        <v>0</v>
      </c>
      <c r="V15" s="2">
        <f t="shared" si="4"/>
        <v>11367</v>
      </c>
      <c r="W15" s="2">
        <f t="shared" si="1"/>
        <v>0</v>
      </c>
      <c r="X15" s="2">
        <f t="shared" si="5"/>
        <v>195912</v>
      </c>
      <c r="Y15" s="10">
        <f t="shared" si="2"/>
        <v>0</v>
      </c>
      <c r="Z15" s="57"/>
      <c r="AA15" s="1" t="s">
        <v>80</v>
      </c>
      <c r="AB15" s="1" t="s">
        <v>80</v>
      </c>
      <c r="AC15" s="1" t="s">
        <v>80</v>
      </c>
    </row>
    <row r="16" spans="1:29" x14ac:dyDescent="0.25">
      <c r="A16" s="19">
        <v>2</v>
      </c>
      <c r="B16" s="22" t="s">
        <v>72</v>
      </c>
      <c r="C16" s="20" t="s">
        <v>43</v>
      </c>
      <c r="D16" s="6">
        <v>103689</v>
      </c>
      <c r="E16" s="2">
        <v>46259</v>
      </c>
      <c r="F16" s="2">
        <v>149948</v>
      </c>
      <c r="G16" s="2">
        <v>8790</v>
      </c>
      <c r="H16" s="2">
        <v>273</v>
      </c>
      <c r="I16" s="2">
        <v>9063</v>
      </c>
      <c r="J16" s="2">
        <v>200</v>
      </c>
      <c r="K16" s="2">
        <v>21</v>
      </c>
      <c r="L16" s="2">
        <v>221</v>
      </c>
      <c r="M16" s="2">
        <v>171</v>
      </c>
      <c r="N16" s="2">
        <v>105</v>
      </c>
      <c r="O16" s="69">
        <v>276</v>
      </c>
      <c r="P16" s="7">
        <v>112862</v>
      </c>
      <c r="Q16" s="5">
        <v>46658</v>
      </c>
      <c r="R16" s="8">
        <v>159520</v>
      </c>
      <c r="S16" s="49"/>
      <c r="T16" s="9">
        <f t="shared" si="3"/>
        <v>112850</v>
      </c>
      <c r="U16" s="3">
        <f t="shared" si="0"/>
        <v>12</v>
      </c>
      <c r="V16" s="2">
        <f t="shared" si="4"/>
        <v>46658</v>
      </c>
      <c r="W16" s="2">
        <f t="shared" si="1"/>
        <v>0</v>
      </c>
      <c r="X16" s="2">
        <f t="shared" si="5"/>
        <v>159508</v>
      </c>
      <c r="Y16" s="11">
        <f t="shared" si="2"/>
        <v>12</v>
      </c>
      <c r="Z16" s="57"/>
      <c r="AA16" s="1" t="s">
        <v>80</v>
      </c>
      <c r="AB16" s="1" t="s">
        <v>80</v>
      </c>
      <c r="AC16" s="1" t="s">
        <v>80</v>
      </c>
    </row>
    <row r="17" spans="1:29" x14ac:dyDescent="0.25">
      <c r="A17" s="19">
        <v>79</v>
      </c>
      <c r="B17" s="22" t="s">
        <v>72</v>
      </c>
      <c r="C17" s="20" t="s">
        <v>15</v>
      </c>
      <c r="D17" s="6">
        <v>29711</v>
      </c>
      <c r="E17" s="2">
        <v>96060</v>
      </c>
      <c r="F17" s="2">
        <v>125771</v>
      </c>
      <c r="G17" s="2">
        <v>1199</v>
      </c>
      <c r="H17" s="2">
        <v>264</v>
      </c>
      <c r="I17" s="2">
        <v>1463</v>
      </c>
      <c r="J17" s="2">
        <v>26</v>
      </c>
      <c r="K17" s="2">
        <v>0</v>
      </c>
      <c r="L17" s="2">
        <v>26</v>
      </c>
      <c r="M17" s="2">
        <v>0</v>
      </c>
      <c r="N17" s="2">
        <v>9</v>
      </c>
      <c r="O17" s="69">
        <v>9</v>
      </c>
      <c r="P17" s="7">
        <v>31086</v>
      </c>
      <c r="Q17" s="5">
        <v>96873</v>
      </c>
      <c r="R17" s="8">
        <v>127959</v>
      </c>
      <c r="S17" s="49"/>
      <c r="T17" s="9">
        <f t="shared" si="3"/>
        <v>30936</v>
      </c>
      <c r="U17" s="3">
        <f t="shared" si="0"/>
        <v>150</v>
      </c>
      <c r="V17" s="2">
        <f t="shared" si="4"/>
        <v>96333</v>
      </c>
      <c r="W17" s="3">
        <f t="shared" si="1"/>
        <v>540</v>
      </c>
      <c r="X17" s="2">
        <f t="shared" si="5"/>
        <v>127269</v>
      </c>
      <c r="Y17" s="11">
        <f t="shared" si="2"/>
        <v>690</v>
      </c>
      <c r="Z17" s="57"/>
      <c r="AA17" s="1">
        <v>0</v>
      </c>
      <c r="AB17" s="1">
        <v>50</v>
      </c>
      <c r="AC17" s="1">
        <v>50</v>
      </c>
    </row>
    <row r="18" spans="1:29" x14ac:dyDescent="0.25">
      <c r="A18" s="19">
        <v>49</v>
      </c>
      <c r="B18" s="22" t="s">
        <v>16</v>
      </c>
      <c r="C18" s="20" t="s">
        <v>16</v>
      </c>
      <c r="D18" s="6">
        <v>9272</v>
      </c>
      <c r="E18" s="2">
        <v>111071</v>
      </c>
      <c r="F18" s="2">
        <v>120343</v>
      </c>
      <c r="G18" s="2">
        <v>1065</v>
      </c>
      <c r="H18" s="2">
        <v>0</v>
      </c>
      <c r="I18" s="2">
        <v>1065</v>
      </c>
      <c r="J18" s="2">
        <v>343</v>
      </c>
      <c r="K18" s="2">
        <v>956</v>
      </c>
      <c r="L18" s="2">
        <v>1299</v>
      </c>
      <c r="M18" s="2">
        <v>80</v>
      </c>
      <c r="N18" s="2">
        <v>293</v>
      </c>
      <c r="O18" s="69">
        <v>373</v>
      </c>
      <c r="P18" s="7">
        <v>10760</v>
      </c>
      <c r="Q18" s="5">
        <v>112320</v>
      </c>
      <c r="R18" s="8">
        <v>123080</v>
      </c>
      <c r="S18" s="49"/>
      <c r="T18" s="9">
        <f t="shared" si="3"/>
        <v>10760</v>
      </c>
      <c r="U18" s="2">
        <f t="shared" si="0"/>
        <v>0</v>
      </c>
      <c r="V18" s="2">
        <f t="shared" si="4"/>
        <v>112320</v>
      </c>
      <c r="W18" s="2">
        <f t="shared" si="1"/>
        <v>0</v>
      </c>
      <c r="X18" s="2">
        <f t="shared" si="5"/>
        <v>123080</v>
      </c>
      <c r="Y18" s="10">
        <f t="shared" si="2"/>
        <v>0</v>
      </c>
      <c r="Z18" s="57"/>
      <c r="AA18" s="1">
        <v>1</v>
      </c>
      <c r="AB18" s="1">
        <v>0</v>
      </c>
      <c r="AC18" s="1">
        <v>1</v>
      </c>
    </row>
    <row r="19" spans="1:29" x14ac:dyDescent="0.25">
      <c r="A19" s="19">
        <v>77</v>
      </c>
      <c r="B19" s="22" t="s">
        <v>17</v>
      </c>
      <c r="C19" s="20" t="s">
        <v>17</v>
      </c>
      <c r="D19" s="6">
        <v>30394</v>
      </c>
      <c r="E19" s="2">
        <v>6098</v>
      </c>
      <c r="F19" s="2">
        <v>36492</v>
      </c>
      <c r="G19" s="2">
        <v>80597</v>
      </c>
      <c r="H19" s="2">
        <v>374</v>
      </c>
      <c r="I19" s="2">
        <v>80971</v>
      </c>
      <c r="J19" s="2">
        <v>340</v>
      </c>
      <c r="K19" s="2">
        <v>151</v>
      </c>
      <c r="L19" s="2">
        <v>491</v>
      </c>
      <c r="M19" s="2">
        <v>932</v>
      </c>
      <c r="N19" s="2">
        <v>104</v>
      </c>
      <c r="O19" s="69">
        <v>1036</v>
      </c>
      <c r="P19" s="7">
        <v>112496</v>
      </c>
      <c r="Q19" s="5">
        <v>6945</v>
      </c>
      <c r="R19" s="8">
        <v>119441</v>
      </c>
      <c r="S19" s="49"/>
      <c r="T19" s="9">
        <f t="shared" si="3"/>
        <v>112263</v>
      </c>
      <c r="U19" s="3">
        <f t="shared" si="0"/>
        <v>233</v>
      </c>
      <c r="V19" s="2">
        <f t="shared" si="4"/>
        <v>6727</v>
      </c>
      <c r="W19" s="3">
        <f t="shared" si="1"/>
        <v>218</v>
      </c>
      <c r="X19" s="2">
        <f t="shared" si="5"/>
        <v>118990</v>
      </c>
      <c r="Y19" s="11">
        <f t="shared" si="2"/>
        <v>451</v>
      </c>
      <c r="Z19" s="57"/>
      <c r="AA19" s="1" t="s">
        <v>80</v>
      </c>
      <c r="AB19" s="1" t="s">
        <v>80</v>
      </c>
      <c r="AC19" s="1" t="s">
        <v>80</v>
      </c>
    </row>
    <row r="20" spans="1:29" x14ac:dyDescent="0.25">
      <c r="A20" s="19">
        <v>46</v>
      </c>
      <c r="B20" s="22" t="s">
        <v>72</v>
      </c>
      <c r="C20" s="20" t="s">
        <v>18</v>
      </c>
      <c r="D20" s="6">
        <v>8834</v>
      </c>
      <c r="E20" s="2">
        <v>89684</v>
      </c>
      <c r="F20" s="2">
        <v>98518</v>
      </c>
      <c r="G20" s="2">
        <v>15485</v>
      </c>
      <c r="H20" s="2">
        <v>673</v>
      </c>
      <c r="I20" s="2">
        <v>16158</v>
      </c>
      <c r="J20" s="2">
        <v>80</v>
      </c>
      <c r="K20" s="2">
        <v>28</v>
      </c>
      <c r="L20" s="2">
        <v>108</v>
      </c>
      <c r="M20" s="2">
        <v>15</v>
      </c>
      <c r="N20" s="2">
        <v>795</v>
      </c>
      <c r="O20" s="69">
        <v>810</v>
      </c>
      <c r="P20" s="7">
        <v>24414</v>
      </c>
      <c r="Q20" s="5">
        <v>91180</v>
      </c>
      <c r="R20" s="8">
        <v>115594</v>
      </c>
      <c r="S20" s="49"/>
      <c r="T20" s="9">
        <f t="shared" si="3"/>
        <v>24414</v>
      </c>
      <c r="U20" s="2">
        <f t="shared" si="0"/>
        <v>0</v>
      </c>
      <c r="V20" s="2">
        <f t="shared" si="4"/>
        <v>91180</v>
      </c>
      <c r="W20" s="2">
        <f t="shared" si="1"/>
        <v>0</v>
      </c>
      <c r="X20" s="2">
        <f t="shared" si="5"/>
        <v>115594</v>
      </c>
      <c r="Y20" s="10">
        <f t="shared" si="2"/>
        <v>0</v>
      </c>
      <c r="Z20" s="57"/>
      <c r="AA20" s="1">
        <v>25</v>
      </c>
      <c r="AB20" s="1">
        <v>6</v>
      </c>
      <c r="AC20" s="1">
        <v>31</v>
      </c>
    </row>
    <row r="21" spans="1:29" x14ac:dyDescent="0.25">
      <c r="A21" s="19">
        <v>14</v>
      </c>
      <c r="B21" s="22" t="s">
        <v>17</v>
      </c>
      <c r="C21" s="20" t="s">
        <v>44</v>
      </c>
      <c r="D21" s="6">
        <v>101673</v>
      </c>
      <c r="E21" s="2">
        <v>3761</v>
      </c>
      <c r="F21" s="2">
        <v>105434</v>
      </c>
      <c r="G21" s="2">
        <v>3403</v>
      </c>
      <c r="H21" s="2">
        <v>5</v>
      </c>
      <c r="I21" s="2">
        <v>3408</v>
      </c>
      <c r="J21" s="2">
        <v>202</v>
      </c>
      <c r="K21" s="2">
        <v>4</v>
      </c>
      <c r="L21" s="2">
        <v>206</v>
      </c>
      <c r="M21" s="2">
        <v>5</v>
      </c>
      <c r="N21" s="2">
        <v>0</v>
      </c>
      <c r="O21" s="69">
        <v>5</v>
      </c>
      <c r="P21" s="7">
        <v>105283</v>
      </c>
      <c r="Q21" s="5">
        <v>3770</v>
      </c>
      <c r="R21" s="8">
        <v>109053</v>
      </c>
      <c r="S21" s="49"/>
      <c r="T21" s="9">
        <f t="shared" si="3"/>
        <v>105283</v>
      </c>
      <c r="U21" s="2">
        <f t="shared" si="0"/>
        <v>0</v>
      </c>
      <c r="V21" s="2">
        <f t="shared" si="4"/>
        <v>3770</v>
      </c>
      <c r="W21" s="2">
        <f t="shared" si="1"/>
        <v>0</v>
      </c>
      <c r="X21" s="2">
        <f t="shared" si="5"/>
        <v>109053</v>
      </c>
      <c r="Y21" s="10">
        <f t="shared" si="2"/>
        <v>0</v>
      </c>
      <c r="Z21" s="57"/>
      <c r="AA21" s="1" t="s">
        <v>80</v>
      </c>
      <c r="AB21" s="1" t="s">
        <v>80</v>
      </c>
      <c r="AC21" s="1" t="s">
        <v>80</v>
      </c>
    </row>
    <row r="22" spans="1:29" x14ac:dyDescent="0.25">
      <c r="A22" s="19">
        <v>29</v>
      </c>
      <c r="B22" s="22" t="s">
        <v>17</v>
      </c>
      <c r="C22" s="20" t="s">
        <v>45</v>
      </c>
      <c r="D22" s="6">
        <v>32032</v>
      </c>
      <c r="E22" s="2">
        <v>1723</v>
      </c>
      <c r="F22" s="2">
        <v>33755</v>
      </c>
      <c r="G22" s="2">
        <v>71934</v>
      </c>
      <c r="H22" s="2">
        <v>199</v>
      </c>
      <c r="I22" s="2">
        <v>72133</v>
      </c>
      <c r="J22" s="2">
        <v>2114</v>
      </c>
      <c r="K22" s="2">
        <v>113</v>
      </c>
      <c r="L22" s="2">
        <v>2227</v>
      </c>
      <c r="M22" s="2">
        <v>622</v>
      </c>
      <c r="N22" s="2">
        <v>4</v>
      </c>
      <c r="O22" s="69">
        <v>626</v>
      </c>
      <c r="P22" s="7">
        <v>106702</v>
      </c>
      <c r="Q22" s="5">
        <v>2039</v>
      </c>
      <c r="R22" s="8">
        <v>108741</v>
      </c>
      <c r="S22" s="49"/>
      <c r="T22" s="9">
        <f t="shared" si="3"/>
        <v>106702</v>
      </c>
      <c r="U22" s="2">
        <f t="shared" si="0"/>
        <v>0</v>
      </c>
      <c r="V22" s="2">
        <f t="shared" si="4"/>
        <v>2039</v>
      </c>
      <c r="W22" s="2">
        <f t="shared" si="1"/>
        <v>0</v>
      </c>
      <c r="X22" s="2">
        <f t="shared" si="5"/>
        <v>108741</v>
      </c>
      <c r="Y22" s="10">
        <f t="shared" si="2"/>
        <v>0</v>
      </c>
      <c r="Z22" s="57"/>
      <c r="AA22" s="1" t="s">
        <v>80</v>
      </c>
      <c r="AB22" s="1" t="s">
        <v>80</v>
      </c>
      <c r="AC22" s="1" t="s">
        <v>80</v>
      </c>
    </row>
    <row r="23" spans="1:29" x14ac:dyDescent="0.25">
      <c r="A23" s="19">
        <v>21</v>
      </c>
      <c r="B23" s="22" t="s">
        <v>16</v>
      </c>
      <c r="C23" s="20" t="s">
        <v>19</v>
      </c>
      <c r="D23" s="6">
        <v>72073</v>
      </c>
      <c r="E23" s="2">
        <v>2136</v>
      </c>
      <c r="F23" s="2">
        <v>74209</v>
      </c>
      <c r="G23" s="2">
        <v>12194</v>
      </c>
      <c r="H23" s="2">
        <v>0</v>
      </c>
      <c r="I23" s="2">
        <v>12194</v>
      </c>
      <c r="J23" s="2">
        <v>212</v>
      </c>
      <c r="K23" s="2">
        <v>914</v>
      </c>
      <c r="L23" s="2">
        <v>1126</v>
      </c>
      <c r="M23" s="2">
        <v>5592</v>
      </c>
      <c r="N23" s="2">
        <v>30</v>
      </c>
      <c r="O23" s="69">
        <v>5622</v>
      </c>
      <c r="P23" s="7">
        <v>90094</v>
      </c>
      <c r="Q23" s="5">
        <v>3080</v>
      </c>
      <c r="R23" s="8">
        <v>93174</v>
      </c>
      <c r="S23" s="49"/>
      <c r="T23" s="9">
        <f t="shared" si="3"/>
        <v>90071</v>
      </c>
      <c r="U23" s="3">
        <f t="shared" si="0"/>
        <v>23</v>
      </c>
      <c r="V23" s="2">
        <f t="shared" si="4"/>
        <v>3080</v>
      </c>
      <c r="W23" s="2">
        <f t="shared" si="1"/>
        <v>0</v>
      </c>
      <c r="X23" s="2">
        <f t="shared" si="5"/>
        <v>93151</v>
      </c>
      <c r="Y23" s="11">
        <f t="shared" si="2"/>
        <v>23</v>
      </c>
      <c r="Z23" s="57"/>
      <c r="AA23" s="1">
        <v>0</v>
      </c>
      <c r="AB23" s="1">
        <v>0</v>
      </c>
      <c r="AC23" s="1">
        <v>0</v>
      </c>
    </row>
    <row r="24" spans="1:29" x14ac:dyDescent="0.25">
      <c r="A24" s="19">
        <v>34</v>
      </c>
      <c r="B24" s="22" t="s">
        <v>63</v>
      </c>
      <c r="C24" s="20" t="s">
        <v>20</v>
      </c>
      <c r="D24" s="6">
        <v>15685</v>
      </c>
      <c r="E24" s="2">
        <v>11864</v>
      </c>
      <c r="F24" s="2">
        <v>27549</v>
      </c>
      <c r="G24" s="2">
        <v>62474</v>
      </c>
      <c r="H24" s="2">
        <v>63</v>
      </c>
      <c r="I24" s="2">
        <v>62537</v>
      </c>
      <c r="J24" s="2">
        <v>50</v>
      </c>
      <c r="K24" s="2">
        <v>24</v>
      </c>
      <c r="L24" s="2">
        <v>74</v>
      </c>
      <c r="M24" s="2">
        <v>413</v>
      </c>
      <c r="N24" s="2">
        <v>196</v>
      </c>
      <c r="O24" s="69">
        <v>609</v>
      </c>
      <c r="P24" s="7">
        <v>78622</v>
      </c>
      <c r="Q24" s="5">
        <v>12147</v>
      </c>
      <c r="R24" s="8">
        <v>90769</v>
      </c>
      <c r="S24" s="49"/>
      <c r="T24" s="9">
        <f t="shared" si="3"/>
        <v>78622</v>
      </c>
      <c r="U24" s="2">
        <f t="shared" si="0"/>
        <v>0</v>
      </c>
      <c r="V24" s="2">
        <f t="shared" si="4"/>
        <v>12147</v>
      </c>
      <c r="W24" s="2">
        <f t="shared" si="1"/>
        <v>0</v>
      </c>
      <c r="X24" s="2">
        <f t="shared" si="5"/>
        <v>90769</v>
      </c>
      <c r="Y24" s="10">
        <f t="shared" si="2"/>
        <v>0</v>
      </c>
      <c r="Z24" s="57"/>
      <c r="AA24" s="1">
        <v>0</v>
      </c>
      <c r="AB24" s="1">
        <v>2</v>
      </c>
      <c r="AC24" s="1">
        <v>2</v>
      </c>
    </row>
    <row r="25" spans="1:29" x14ac:dyDescent="0.25">
      <c r="A25" s="19">
        <v>64</v>
      </c>
      <c r="B25" s="22" t="s">
        <v>16</v>
      </c>
      <c r="C25" s="20" t="s">
        <v>46</v>
      </c>
      <c r="D25" s="6">
        <v>66026</v>
      </c>
      <c r="E25" s="2">
        <v>2517</v>
      </c>
      <c r="F25" s="2">
        <v>68543</v>
      </c>
      <c r="G25" s="2">
        <v>12881</v>
      </c>
      <c r="H25" s="2">
        <v>61</v>
      </c>
      <c r="I25" s="2">
        <v>12942</v>
      </c>
      <c r="J25" s="2">
        <v>1022</v>
      </c>
      <c r="K25" s="2">
        <v>14</v>
      </c>
      <c r="L25" s="2">
        <v>1036</v>
      </c>
      <c r="M25" s="2">
        <v>5440</v>
      </c>
      <c r="N25" s="2">
        <v>33</v>
      </c>
      <c r="O25" s="69">
        <v>5473</v>
      </c>
      <c r="P25" s="7">
        <v>85369</v>
      </c>
      <c r="Q25" s="5">
        <v>2625</v>
      </c>
      <c r="R25" s="8">
        <v>87994</v>
      </c>
      <c r="S25" s="49"/>
      <c r="T25" s="9">
        <f t="shared" si="3"/>
        <v>85369</v>
      </c>
      <c r="U25" s="2">
        <f t="shared" si="0"/>
        <v>0</v>
      </c>
      <c r="V25" s="2">
        <f t="shared" si="4"/>
        <v>2625</v>
      </c>
      <c r="W25" s="2">
        <f t="shared" si="1"/>
        <v>0</v>
      </c>
      <c r="X25" s="2">
        <f t="shared" si="5"/>
        <v>87994</v>
      </c>
      <c r="Y25" s="10">
        <f t="shared" si="2"/>
        <v>0</v>
      </c>
      <c r="Z25" s="57"/>
      <c r="AA25" s="1">
        <v>0</v>
      </c>
      <c r="AB25" s="1">
        <v>42</v>
      </c>
      <c r="AC25" s="1">
        <v>42</v>
      </c>
    </row>
    <row r="26" spans="1:29" x14ac:dyDescent="0.25">
      <c r="A26" s="19">
        <v>31</v>
      </c>
      <c r="B26" s="22" t="s">
        <v>16</v>
      </c>
      <c r="C26" s="20" t="s">
        <v>21</v>
      </c>
      <c r="D26" s="6">
        <v>76564</v>
      </c>
      <c r="E26" s="2">
        <v>4070</v>
      </c>
      <c r="F26" s="2">
        <v>80634</v>
      </c>
      <c r="G26" s="2">
        <v>3907</v>
      </c>
      <c r="H26" s="2">
        <v>11</v>
      </c>
      <c r="I26" s="2">
        <v>3918</v>
      </c>
      <c r="J26" s="2">
        <v>173</v>
      </c>
      <c r="K26" s="2">
        <v>20</v>
      </c>
      <c r="L26" s="2">
        <v>193</v>
      </c>
      <c r="M26" s="2">
        <v>408</v>
      </c>
      <c r="N26" s="2">
        <v>25</v>
      </c>
      <c r="O26" s="69">
        <v>433</v>
      </c>
      <c r="P26" s="7">
        <v>81052</v>
      </c>
      <c r="Q26" s="5">
        <v>4126</v>
      </c>
      <c r="R26" s="8">
        <v>85178</v>
      </c>
      <c r="S26" s="49"/>
      <c r="T26" s="9">
        <f t="shared" si="3"/>
        <v>81052</v>
      </c>
      <c r="U26" s="2">
        <f t="shared" si="0"/>
        <v>0</v>
      </c>
      <c r="V26" s="2">
        <f t="shared" si="4"/>
        <v>4126</v>
      </c>
      <c r="W26" s="2">
        <f t="shared" si="1"/>
        <v>0</v>
      </c>
      <c r="X26" s="2">
        <f t="shared" si="5"/>
        <v>85178</v>
      </c>
      <c r="Y26" s="10">
        <f t="shared" si="2"/>
        <v>0</v>
      </c>
      <c r="Z26" s="57"/>
      <c r="AA26" s="4" t="s">
        <v>80</v>
      </c>
      <c r="AB26" s="4" t="s">
        <v>80</v>
      </c>
      <c r="AC26" s="4" t="s">
        <v>80</v>
      </c>
    </row>
    <row r="27" spans="1:29" x14ac:dyDescent="0.25">
      <c r="A27" s="19">
        <v>17</v>
      </c>
      <c r="B27" s="22" t="s">
        <v>35</v>
      </c>
      <c r="C27" s="20" t="s">
        <v>1</v>
      </c>
      <c r="D27" s="6">
        <v>48042</v>
      </c>
      <c r="E27" s="2">
        <v>14364</v>
      </c>
      <c r="F27" s="2">
        <v>62406</v>
      </c>
      <c r="G27" s="2">
        <v>14120</v>
      </c>
      <c r="H27" s="2">
        <v>0</v>
      </c>
      <c r="I27" s="2">
        <v>14120</v>
      </c>
      <c r="J27" s="2">
        <v>327</v>
      </c>
      <c r="K27" s="2">
        <v>107</v>
      </c>
      <c r="L27" s="2">
        <v>434</v>
      </c>
      <c r="M27" s="2">
        <v>7759</v>
      </c>
      <c r="N27" s="2">
        <v>274</v>
      </c>
      <c r="O27" s="69">
        <v>8033</v>
      </c>
      <c r="P27" s="7">
        <v>70248</v>
      </c>
      <c r="Q27" s="5">
        <v>14745</v>
      </c>
      <c r="R27" s="8">
        <v>84993</v>
      </c>
      <c r="S27" s="49"/>
      <c r="T27" s="9">
        <f t="shared" si="3"/>
        <v>70248</v>
      </c>
      <c r="U27" s="2">
        <f t="shared" si="0"/>
        <v>0</v>
      </c>
      <c r="V27" s="2">
        <f t="shared" si="4"/>
        <v>14745</v>
      </c>
      <c r="W27" s="2">
        <f t="shared" si="1"/>
        <v>0</v>
      </c>
      <c r="X27" s="2">
        <f t="shared" si="5"/>
        <v>84993</v>
      </c>
      <c r="Y27" s="10">
        <f t="shared" si="2"/>
        <v>0</v>
      </c>
      <c r="Z27" s="57"/>
      <c r="AA27" s="1">
        <v>133</v>
      </c>
      <c r="AB27" s="1">
        <v>0</v>
      </c>
      <c r="AC27" s="1">
        <v>133</v>
      </c>
    </row>
    <row r="28" spans="1:29" x14ac:dyDescent="0.25">
      <c r="A28" s="19">
        <v>35</v>
      </c>
      <c r="B28" s="22" t="s">
        <v>17</v>
      </c>
      <c r="C28" s="20" t="s">
        <v>22</v>
      </c>
      <c r="D28" s="6">
        <v>53246</v>
      </c>
      <c r="E28" s="2">
        <v>16948</v>
      </c>
      <c r="F28" s="2">
        <v>70194</v>
      </c>
      <c r="G28" s="2">
        <v>12984</v>
      </c>
      <c r="H28" s="2">
        <v>166</v>
      </c>
      <c r="I28" s="2">
        <v>13150</v>
      </c>
      <c r="J28" s="2">
        <v>10</v>
      </c>
      <c r="K28" s="2">
        <v>0</v>
      </c>
      <c r="L28" s="2">
        <v>10</v>
      </c>
      <c r="M28" s="2" t="s">
        <v>80</v>
      </c>
      <c r="N28" s="2" t="s">
        <v>80</v>
      </c>
      <c r="O28" s="69" t="s">
        <v>80</v>
      </c>
      <c r="P28" s="7">
        <v>66240</v>
      </c>
      <c r="Q28" s="5">
        <v>17118</v>
      </c>
      <c r="R28" s="8">
        <v>83358</v>
      </c>
      <c r="S28" s="49"/>
      <c r="T28" s="9">
        <f t="shared" si="3"/>
        <v>66240</v>
      </c>
      <c r="U28" s="2">
        <f t="shared" si="0"/>
        <v>0</v>
      </c>
      <c r="V28" s="2">
        <f t="shared" si="4"/>
        <v>17114</v>
      </c>
      <c r="W28" s="2">
        <f t="shared" si="1"/>
        <v>4</v>
      </c>
      <c r="X28" s="2">
        <f t="shared" si="5"/>
        <v>83354</v>
      </c>
      <c r="Y28" s="10">
        <f t="shared" si="2"/>
        <v>4</v>
      </c>
      <c r="Z28" s="57"/>
      <c r="AA28" s="1">
        <v>40</v>
      </c>
      <c r="AB28" s="1">
        <v>4</v>
      </c>
      <c r="AC28" s="1">
        <v>44</v>
      </c>
    </row>
    <row r="29" spans="1:29" x14ac:dyDescent="0.25">
      <c r="A29" s="19">
        <v>63</v>
      </c>
      <c r="B29" s="22" t="s">
        <v>35</v>
      </c>
      <c r="C29" s="20" t="s">
        <v>47</v>
      </c>
      <c r="D29" s="6">
        <v>44870</v>
      </c>
      <c r="E29" s="2">
        <v>3763</v>
      </c>
      <c r="F29" s="2">
        <v>48633</v>
      </c>
      <c r="G29" s="2">
        <v>24790</v>
      </c>
      <c r="H29" s="2">
        <v>29</v>
      </c>
      <c r="I29" s="2">
        <v>24819</v>
      </c>
      <c r="J29" s="2">
        <v>4364</v>
      </c>
      <c r="K29" s="2">
        <v>58</v>
      </c>
      <c r="L29" s="2">
        <v>4422</v>
      </c>
      <c r="M29" s="2">
        <v>3406</v>
      </c>
      <c r="N29" s="2">
        <v>111</v>
      </c>
      <c r="O29" s="69">
        <v>3517</v>
      </c>
      <c r="P29" s="7">
        <v>77430</v>
      </c>
      <c r="Q29" s="5">
        <v>3961</v>
      </c>
      <c r="R29" s="8">
        <v>81391</v>
      </c>
      <c r="S29" s="49"/>
      <c r="T29" s="9">
        <f t="shared" si="3"/>
        <v>77430</v>
      </c>
      <c r="U29" s="2">
        <f t="shared" si="0"/>
        <v>0</v>
      </c>
      <c r="V29" s="2">
        <f t="shared" si="4"/>
        <v>3961</v>
      </c>
      <c r="W29" s="2">
        <f t="shared" si="1"/>
        <v>0</v>
      </c>
      <c r="X29" s="2">
        <f t="shared" si="5"/>
        <v>81391</v>
      </c>
      <c r="Y29" s="10">
        <f t="shared" si="2"/>
        <v>0</v>
      </c>
      <c r="Z29" s="57"/>
      <c r="AA29" s="1">
        <v>5</v>
      </c>
      <c r="AB29" s="1">
        <v>0</v>
      </c>
      <c r="AC29" s="1">
        <v>5</v>
      </c>
    </row>
    <row r="30" spans="1:29" x14ac:dyDescent="0.25">
      <c r="A30" s="19">
        <v>50</v>
      </c>
      <c r="B30" s="22" t="s">
        <v>33</v>
      </c>
      <c r="C30" s="20" t="s">
        <v>2</v>
      </c>
      <c r="D30" s="6">
        <v>23647</v>
      </c>
      <c r="E30" s="2">
        <v>38139</v>
      </c>
      <c r="F30" s="2">
        <v>61786</v>
      </c>
      <c r="G30" s="2">
        <v>6518</v>
      </c>
      <c r="H30" s="2">
        <v>590</v>
      </c>
      <c r="I30" s="2">
        <v>7108</v>
      </c>
      <c r="J30" s="2">
        <v>361</v>
      </c>
      <c r="K30" s="2">
        <v>440</v>
      </c>
      <c r="L30" s="2">
        <v>801</v>
      </c>
      <c r="M30" s="2">
        <v>97</v>
      </c>
      <c r="N30" s="2">
        <v>64</v>
      </c>
      <c r="O30" s="69">
        <v>161</v>
      </c>
      <c r="P30" s="7">
        <v>30623</v>
      </c>
      <c r="Q30" s="5">
        <v>39233</v>
      </c>
      <c r="R30" s="8">
        <v>69856</v>
      </c>
      <c r="S30" s="49"/>
      <c r="T30" s="9">
        <f t="shared" si="3"/>
        <v>30623</v>
      </c>
      <c r="U30" s="2">
        <f t="shared" si="0"/>
        <v>0</v>
      </c>
      <c r="V30" s="2">
        <f t="shared" si="4"/>
        <v>39233</v>
      </c>
      <c r="W30" s="2">
        <f t="shared" si="1"/>
        <v>0</v>
      </c>
      <c r="X30" s="2">
        <f t="shared" si="5"/>
        <v>69856</v>
      </c>
      <c r="Y30" s="10">
        <f t="shared" si="2"/>
        <v>0</v>
      </c>
      <c r="Z30" s="57"/>
      <c r="AA30" s="1">
        <v>215</v>
      </c>
      <c r="AB30" s="1">
        <v>482</v>
      </c>
      <c r="AC30" s="1">
        <v>697</v>
      </c>
    </row>
    <row r="31" spans="1:29" x14ac:dyDescent="0.25">
      <c r="A31" s="19">
        <v>71</v>
      </c>
      <c r="B31" s="22" t="s">
        <v>17</v>
      </c>
      <c r="C31" s="20" t="s">
        <v>48</v>
      </c>
      <c r="D31" s="6">
        <v>42380</v>
      </c>
      <c r="E31" s="2">
        <v>6201</v>
      </c>
      <c r="F31" s="2">
        <v>48581</v>
      </c>
      <c r="G31" s="2">
        <v>10271</v>
      </c>
      <c r="H31" s="2">
        <v>560</v>
      </c>
      <c r="I31" s="2">
        <v>10831</v>
      </c>
      <c r="J31" s="2">
        <v>0</v>
      </c>
      <c r="K31" s="2">
        <v>2</v>
      </c>
      <c r="L31" s="2">
        <v>2</v>
      </c>
      <c r="M31" s="2" t="s">
        <v>80</v>
      </c>
      <c r="N31" s="2" t="s">
        <v>80</v>
      </c>
      <c r="O31" s="69" t="s">
        <v>80</v>
      </c>
      <c r="P31" s="7">
        <v>52651</v>
      </c>
      <c r="Q31" s="5">
        <v>6763</v>
      </c>
      <c r="R31" s="8">
        <v>59414</v>
      </c>
      <c r="S31" s="49"/>
      <c r="T31" s="9">
        <f t="shared" si="3"/>
        <v>52651</v>
      </c>
      <c r="U31" s="2">
        <f t="shared" si="0"/>
        <v>0</v>
      </c>
      <c r="V31" s="2">
        <f t="shared" si="4"/>
        <v>6763</v>
      </c>
      <c r="W31" s="2">
        <f t="shared" si="1"/>
        <v>0</v>
      </c>
      <c r="X31" s="2">
        <f t="shared" si="5"/>
        <v>59414</v>
      </c>
      <c r="Y31" s="10">
        <f t="shared" si="2"/>
        <v>0</v>
      </c>
      <c r="Z31" s="57"/>
      <c r="AA31" s="1">
        <v>117</v>
      </c>
      <c r="AB31" s="1">
        <v>420</v>
      </c>
      <c r="AC31" s="1">
        <v>537</v>
      </c>
    </row>
    <row r="32" spans="1:29" x14ac:dyDescent="0.25">
      <c r="A32" s="19">
        <v>36</v>
      </c>
      <c r="B32" s="22" t="s">
        <v>16</v>
      </c>
      <c r="C32" s="20" t="s">
        <v>23</v>
      </c>
      <c r="D32" s="6">
        <v>2365</v>
      </c>
      <c r="E32" s="2">
        <v>55805</v>
      </c>
      <c r="F32" s="2">
        <v>58170</v>
      </c>
      <c r="G32" s="2">
        <v>199</v>
      </c>
      <c r="H32" s="2">
        <v>0</v>
      </c>
      <c r="I32" s="2">
        <v>199</v>
      </c>
      <c r="J32" s="2" t="s">
        <v>80</v>
      </c>
      <c r="K32" s="2" t="s">
        <v>80</v>
      </c>
      <c r="L32" s="2" t="s">
        <v>80</v>
      </c>
      <c r="M32" s="2">
        <v>76</v>
      </c>
      <c r="N32" s="2">
        <v>13</v>
      </c>
      <c r="O32" s="69">
        <v>89</v>
      </c>
      <c r="P32" s="7">
        <v>2640</v>
      </c>
      <c r="Q32" s="5">
        <v>55856</v>
      </c>
      <c r="R32" s="8">
        <v>58496</v>
      </c>
      <c r="S32" s="49"/>
      <c r="T32" s="9">
        <f t="shared" si="3"/>
        <v>2640</v>
      </c>
      <c r="U32" s="2">
        <f t="shared" si="0"/>
        <v>0</v>
      </c>
      <c r="V32" s="2">
        <f t="shared" si="4"/>
        <v>55818</v>
      </c>
      <c r="W32" s="3">
        <f t="shared" si="1"/>
        <v>38</v>
      </c>
      <c r="X32" s="2">
        <f t="shared" si="5"/>
        <v>58458</v>
      </c>
      <c r="Y32" s="11">
        <f t="shared" si="2"/>
        <v>38</v>
      </c>
      <c r="Z32" s="57"/>
      <c r="AA32" s="1" t="s">
        <v>80</v>
      </c>
      <c r="AB32" s="1" t="s">
        <v>80</v>
      </c>
      <c r="AC32" s="1" t="s">
        <v>80</v>
      </c>
    </row>
    <row r="33" spans="1:29" x14ac:dyDescent="0.25">
      <c r="A33" s="19">
        <v>13</v>
      </c>
      <c r="B33" s="22" t="s">
        <v>72</v>
      </c>
      <c r="C33" s="20" t="s">
        <v>24</v>
      </c>
      <c r="D33" s="6">
        <v>44121</v>
      </c>
      <c r="E33" s="2">
        <v>10069</v>
      </c>
      <c r="F33" s="2">
        <v>54190</v>
      </c>
      <c r="G33" s="2">
        <v>3264</v>
      </c>
      <c r="H33" s="2">
        <v>32</v>
      </c>
      <c r="I33" s="2">
        <v>3296</v>
      </c>
      <c r="J33" s="2">
        <v>523</v>
      </c>
      <c r="K33" s="2">
        <v>0</v>
      </c>
      <c r="L33" s="2">
        <v>523</v>
      </c>
      <c r="M33" s="2">
        <v>8</v>
      </c>
      <c r="N33" s="2">
        <v>4</v>
      </c>
      <c r="O33" s="69">
        <v>12</v>
      </c>
      <c r="P33" s="7">
        <v>47916</v>
      </c>
      <c r="Q33" s="5">
        <v>10105</v>
      </c>
      <c r="R33" s="8">
        <v>58021</v>
      </c>
      <c r="S33" s="49"/>
      <c r="T33" s="9">
        <f t="shared" si="3"/>
        <v>47916</v>
      </c>
      <c r="U33" s="2">
        <f t="shared" si="0"/>
        <v>0</v>
      </c>
      <c r="V33" s="2">
        <f t="shared" si="4"/>
        <v>10105</v>
      </c>
      <c r="W33" s="2">
        <f t="shared" si="1"/>
        <v>0</v>
      </c>
      <c r="X33" s="2">
        <f t="shared" si="5"/>
        <v>58021</v>
      </c>
      <c r="Y33" s="10">
        <f t="shared" si="2"/>
        <v>0</v>
      </c>
      <c r="Z33" s="57"/>
      <c r="AA33" s="1" t="s">
        <v>80</v>
      </c>
      <c r="AB33" s="1" t="s">
        <v>80</v>
      </c>
      <c r="AC33" s="1" t="s">
        <v>80</v>
      </c>
    </row>
    <row r="34" spans="1:29" x14ac:dyDescent="0.25">
      <c r="A34" s="19">
        <v>75</v>
      </c>
      <c r="B34" s="22" t="s">
        <v>72</v>
      </c>
      <c r="C34" s="20" t="s">
        <v>25</v>
      </c>
      <c r="D34" s="6">
        <v>6020</v>
      </c>
      <c r="E34" s="2">
        <v>46824</v>
      </c>
      <c r="F34" s="2">
        <v>52844</v>
      </c>
      <c r="G34" s="2">
        <v>2036</v>
      </c>
      <c r="H34" s="2">
        <v>15</v>
      </c>
      <c r="I34" s="2">
        <v>2051</v>
      </c>
      <c r="J34" s="2">
        <v>0</v>
      </c>
      <c r="K34" s="2">
        <v>206</v>
      </c>
      <c r="L34" s="2">
        <v>206</v>
      </c>
      <c r="M34" s="2">
        <v>139</v>
      </c>
      <c r="N34" s="2">
        <v>28</v>
      </c>
      <c r="O34" s="69">
        <v>167</v>
      </c>
      <c r="P34" s="7">
        <v>8195</v>
      </c>
      <c r="Q34" s="5">
        <v>47073</v>
      </c>
      <c r="R34" s="8">
        <v>55268</v>
      </c>
      <c r="S34" s="49"/>
      <c r="T34" s="9">
        <f t="shared" si="3"/>
        <v>8195</v>
      </c>
      <c r="U34" s="2">
        <f t="shared" si="0"/>
        <v>0</v>
      </c>
      <c r="V34" s="2">
        <f t="shared" si="4"/>
        <v>47073</v>
      </c>
      <c r="W34" s="2">
        <f t="shared" si="1"/>
        <v>0</v>
      </c>
      <c r="X34" s="2">
        <f t="shared" si="5"/>
        <v>55268</v>
      </c>
      <c r="Y34" s="10">
        <f t="shared" si="2"/>
        <v>0</v>
      </c>
      <c r="Z34" s="57"/>
      <c r="AA34" s="1" t="s">
        <v>80</v>
      </c>
      <c r="AB34" s="1" t="s">
        <v>80</v>
      </c>
      <c r="AC34" s="1" t="s">
        <v>80</v>
      </c>
    </row>
    <row r="35" spans="1:29" x14ac:dyDescent="0.25">
      <c r="A35" s="19">
        <v>19</v>
      </c>
      <c r="B35" s="22" t="s">
        <v>16</v>
      </c>
      <c r="C35" s="20" t="s">
        <v>26</v>
      </c>
      <c r="D35" s="6">
        <v>543</v>
      </c>
      <c r="E35" s="2">
        <v>37297</v>
      </c>
      <c r="F35" s="2">
        <v>37840</v>
      </c>
      <c r="G35" s="2">
        <v>3212</v>
      </c>
      <c r="H35" s="2">
        <v>8915</v>
      </c>
      <c r="I35" s="2">
        <v>12127</v>
      </c>
      <c r="J35" s="2">
        <v>641</v>
      </c>
      <c r="K35" s="2">
        <v>882</v>
      </c>
      <c r="L35" s="2">
        <v>1523</v>
      </c>
      <c r="M35" s="2">
        <v>36</v>
      </c>
      <c r="N35" s="2">
        <v>111</v>
      </c>
      <c r="O35" s="69">
        <v>147</v>
      </c>
      <c r="P35" s="7">
        <v>4432</v>
      </c>
      <c r="Q35" s="5">
        <v>47205</v>
      </c>
      <c r="R35" s="8">
        <v>51637</v>
      </c>
      <c r="S35" s="49"/>
      <c r="T35" s="9">
        <f t="shared" si="3"/>
        <v>4432</v>
      </c>
      <c r="U35" s="2">
        <f t="shared" si="0"/>
        <v>0</v>
      </c>
      <c r="V35" s="2">
        <f t="shared" si="4"/>
        <v>47205</v>
      </c>
      <c r="W35" s="2">
        <f t="shared" si="1"/>
        <v>0</v>
      </c>
      <c r="X35" s="2">
        <f t="shared" si="5"/>
        <v>51637</v>
      </c>
      <c r="Y35" s="10">
        <f t="shared" si="2"/>
        <v>0</v>
      </c>
      <c r="Z35" s="57"/>
      <c r="AA35" s="1">
        <v>3203</v>
      </c>
      <c r="AB35" s="1">
        <v>8807</v>
      </c>
      <c r="AC35" s="1">
        <v>12010</v>
      </c>
    </row>
    <row r="36" spans="1:29" x14ac:dyDescent="0.25">
      <c r="A36" s="19">
        <v>61</v>
      </c>
      <c r="B36" s="22" t="s">
        <v>16</v>
      </c>
      <c r="C36" s="20" t="s">
        <v>27</v>
      </c>
      <c r="D36" s="6">
        <v>2300</v>
      </c>
      <c r="E36" s="2">
        <v>48414</v>
      </c>
      <c r="F36" s="2">
        <v>50714</v>
      </c>
      <c r="G36" s="2">
        <v>197</v>
      </c>
      <c r="H36" s="2">
        <v>30</v>
      </c>
      <c r="I36" s="2">
        <v>227</v>
      </c>
      <c r="J36" s="2">
        <v>0</v>
      </c>
      <c r="K36" s="2">
        <v>52</v>
      </c>
      <c r="L36" s="2">
        <v>52</v>
      </c>
      <c r="M36" s="2">
        <v>331</v>
      </c>
      <c r="N36" s="2">
        <v>81</v>
      </c>
      <c r="O36" s="69">
        <v>412</v>
      </c>
      <c r="P36" s="7">
        <v>2828</v>
      </c>
      <c r="Q36" s="5">
        <v>48577</v>
      </c>
      <c r="R36" s="8">
        <v>51405</v>
      </c>
      <c r="S36" s="49"/>
      <c r="T36" s="9">
        <f t="shared" si="3"/>
        <v>2828</v>
      </c>
      <c r="U36" s="2">
        <f t="shared" si="0"/>
        <v>0</v>
      </c>
      <c r="V36" s="2">
        <f t="shared" si="4"/>
        <v>48577</v>
      </c>
      <c r="W36" s="2">
        <f t="shared" si="1"/>
        <v>0</v>
      </c>
      <c r="X36" s="2">
        <f t="shared" si="5"/>
        <v>51405</v>
      </c>
      <c r="Y36" s="10">
        <f t="shared" si="2"/>
        <v>0</v>
      </c>
      <c r="Z36" s="57"/>
      <c r="AA36" s="1" t="s">
        <v>80</v>
      </c>
      <c r="AB36" s="1" t="s">
        <v>80</v>
      </c>
      <c r="AC36" s="1" t="s">
        <v>80</v>
      </c>
    </row>
    <row r="37" spans="1:29" x14ac:dyDescent="0.25">
      <c r="A37" s="19">
        <v>11</v>
      </c>
      <c r="B37" s="22" t="s">
        <v>17</v>
      </c>
      <c r="C37" s="20" t="s">
        <v>28</v>
      </c>
      <c r="D37" s="6">
        <v>23278</v>
      </c>
      <c r="E37" s="2">
        <v>3098</v>
      </c>
      <c r="F37" s="2">
        <v>26376</v>
      </c>
      <c r="G37" s="2">
        <v>22353</v>
      </c>
      <c r="H37" s="2">
        <v>1223</v>
      </c>
      <c r="I37" s="2">
        <v>23576</v>
      </c>
      <c r="J37" s="2">
        <v>0</v>
      </c>
      <c r="K37" s="2">
        <v>9</v>
      </c>
      <c r="L37" s="2">
        <v>9</v>
      </c>
      <c r="M37" s="2">
        <v>160</v>
      </c>
      <c r="N37" s="2">
        <v>4</v>
      </c>
      <c r="O37" s="69">
        <v>164</v>
      </c>
      <c r="P37" s="7">
        <v>45791</v>
      </c>
      <c r="Q37" s="5">
        <v>4334</v>
      </c>
      <c r="R37" s="8">
        <v>50125</v>
      </c>
      <c r="S37" s="49"/>
      <c r="T37" s="9">
        <f t="shared" ref="T37:T68" si="6">SUM(D37,G37,J37,M37)</f>
        <v>45791</v>
      </c>
      <c r="U37" s="2">
        <f t="shared" ref="U37:U68" si="7">P37-T37</f>
        <v>0</v>
      </c>
      <c r="V37" s="2">
        <f t="shared" ref="V37:V68" si="8">SUM(E37,H37,K37,N37)</f>
        <v>4334</v>
      </c>
      <c r="W37" s="2">
        <f t="shared" ref="W37:W68" si="9">Q37-V37</f>
        <v>0</v>
      </c>
      <c r="X37" s="2">
        <f t="shared" ref="X37:X68" si="10">SUM(F37,I37,L37,O37)</f>
        <v>50125</v>
      </c>
      <c r="Y37" s="10">
        <f t="shared" ref="Y37:Y68" si="11">R37-X37</f>
        <v>0</v>
      </c>
      <c r="Z37" s="57"/>
      <c r="AA37" s="1">
        <v>703</v>
      </c>
      <c r="AB37" s="1">
        <v>379</v>
      </c>
      <c r="AC37" s="1">
        <v>1082</v>
      </c>
    </row>
    <row r="38" spans="1:29" x14ac:dyDescent="0.25">
      <c r="A38" s="19">
        <v>76</v>
      </c>
      <c r="B38" s="22" t="s">
        <v>72</v>
      </c>
      <c r="C38" s="20" t="s">
        <v>49</v>
      </c>
      <c r="D38" s="6">
        <v>15295</v>
      </c>
      <c r="E38" s="2">
        <v>26773</v>
      </c>
      <c r="F38" s="2">
        <v>42068</v>
      </c>
      <c r="G38" s="2">
        <v>5108</v>
      </c>
      <c r="H38" s="2">
        <v>60</v>
      </c>
      <c r="I38" s="2">
        <v>5168</v>
      </c>
      <c r="J38" s="2">
        <v>168</v>
      </c>
      <c r="K38" s="2">
        <v>650</v>
      </c>
      <c r="L38" s="2">
        <v>818</v>
      </c>
      <c r="M38" s="2">
        <v>12</v>
      </c>
      <c r="N38" s="2">
        <v>2</v>
      </c>
      <c r="O38" s="69">
        <v>14</v>
      </c>
      <c r="P38" s="7">
        <v>20583</v>
      </c>
      <c r="Q38" s="5">
        <v>27485</v>
      </c>
      <c r="R38" s="8">
        <v>48068</v>
      </c>
      <c r="S38" s="49"/>
      <c r="T38" s="9">
        <f t="shared" si="6"/>
        <v>20583</v>
      </c>
      <c r="U38" s="2">
        <f t="shared" si="7"/>
        <v>0</v>
      </c>
      <c r="V38" s="2">
        <f t="shared" si="8"/>
        <v>27485</v>
      </c>
      <c r="W38" s="2">
        <f t="shared" si="9"/>
        <v>0</v>
      </c>
      <c r="X38" s="2">
        <f t="shared" si="10"/>
        <v>48068</v>
      </c>
      <c r="Y38" s="10">
        <f t="shared" si="11"/>
        <v>0</v>
      </c>
      <c r="Z38" s="57"/>
      <c r="AA38" s="1">
        <v>288</v>
      </c>
      <c r="AB38" s="1">
        <v>2</v>
      </c>
      <c r="AC38" s="1">
        <v>290</v>
      </c>
    </row>
    <row r="39" spans="1:29" x14ac:dyDescent="0.25">
      <c r="A39" s="19">
        <v>62</v>
      </c>
      <c r="B39" s="22" t="s">
        <v>35</v>
      </c>
      <c r="C39" s="20" t="s">
        <v>29</v>
      </c>
      <c r="D39" s="6">
        <v>52</v>
      </c>
      <c r="E39" s="2">
        <v>46349</v>
      </c>
      <c r="F39" s="2">
        <v>46401</v>
      </c>
      <c r="G39" s="2">
        <v>188</v>
      </c>
      <c r="H39" s="2">
        <v>0</v>
      </c>
      <c r="I39" s="2">
        <v>188</v>
      </c>
      <c r="J39" s="2" t="s">
        <v>80</v>
      </c>
      <c r="K39" s="2" t="s">
        <v>80</v>
      </c>
      <c r="L39" s="2" t="s">
        <v>80</v>
      </c>
      <c r="M39" s="2">
        <v>0</v>
      </c>
      <c r="N39" s="2">
        <v>148</v>
      </c>
      <c r="O39" s="69">
        <v>148</v>
      </c>
      <c r="P39" s="7">
        <v>240</v>
      </c>
      <c r="Q39" s="5">
        <v>46497</v>
      </c>
      <c r="R39" s="8">
        <v>46737</v>
      </c>
      <c r="S39" s="49"/>
      <c r="T39" s="9">
        <f t="shared" si="6"/>
        <v>240</v>
      </c>
      <c r="U39" s="2">
        <f t="shared" si="7"/>
        <v>0</v>
      </c>
      <c r="V39" s="2">
        <f t="shared" si="8"/>
        <v>46497</v>
      </c>
      <c r="W39" s="2">
        <f t="shared" si="9"/>
        <v>0</v>
      </c>
      <c r="X39" s="2">
        <f t="shared" si="10"/>
        <v>46737</v>
      </c>
      <c r="Y39" s="10">
        <f t="shared" si="11"/>
        <v>0</v>
      </c>
      <c r="Z39" s="57"/>
      <c r="AA39" s="1" t="s">
        <v>80</v>
      </c>
      <c r="AB39" s="1" t="s">
        <v>80</v>
      </c>
      <c r="AC39" s="1" t="s">
        <v>80</v>
      </c>
    </row>
    <row r="40" spans="1:29" x14ac:dyDescent="0.25">
      <c r="A40" s="19">
        <v>74</v>
      </c>
      <c r="B40" s="22" t="s">
        <v>16</v>
      </c>
      <c r="C40" s="20" t="s">
        <v>50</v>
      </c>
      <c r="D40" s="6">
        <v>488</v>
      </c>
      <c r="E40" s="2">
        <v>31365</v>
      </c>
      <c r="F40" s="2">
        <v>31853</v>
      </c>
      <c r="G40" s="2">
        <v>3052</v>
      </c>
      <c r="H40" s="2">
        <v>238</v>
      </c>
      <c r="I40" s="2">
        <v>3290</v>
      </c>
      <c r="J40" s="2">
        <v>3</v>
      </c>
      <c r="K40" s="2">
        <v>81</v>
      </c>
      <c r="L40" s="2">
        <v>84</v>
      </c>
      <c r="M40" s="2">
        <v>28</v>
      </c>
      <c r="N40" s="2">
        <v>20</v>
      </c>
      <c r="O40" s="69">
        <v>48</v>
      </c>
      <c r="P40" s="7">
        <v>3571</v>
      </c>
      <c r="Q40" s="5">
        <v>31704</v>
      </c>
      <c r="R40" s="8">
        <v>35275</v>
      </c>
      <c r="S40" s="49"/>
      <c r="T40" s="9">
        <f t="shared" si="6"/>
        <v>3571</v>
      </c>
      <c r="U40" s="2">
        <f t="shared" si="7"/>
        <v>0</v>
      </c>
      <c r="V40" s="2">
        <f t="shared" si="8"/>
        <v>31704</v>
      </c>
      <c r="W40" s="2">
        <f t="shared" si="9"/>
        <v>0</v>
      </c>
      <c r="X40" s="2">
        <f t="shared" si="10"/>
        <v>35275</v>
      </c>
      <c r="Y40" s="10">
        <f t="shared" si="11"/>
        <v>0</v>
      </c>
      <c r="Z40" s="57"/>
      <c r="AA40" s="1" t="s">
        <v>80</v>
      </c>
      <c r="AB40" s="1" t="s">
        <v>80</v>
      </c>
      <c r="AC40" s="1" t="s">
        <v>80</v>
      </c>
    </row>
    <row r="41" spans="1:29" x14ac:dyDescent="0.25">
      <c r="A41" s="19">
        <v>56</v>
      </c>
      <c r="B41" s="22" t="s">
        <v>16</v>
      </c>
      <c r="C41" s="20" t="s">
        <v>30</v>
      </c>
      <c r="D41" s="6">
        <v>20982</v>
      </c>
      <c r="E41" s="2">
        <v>9985</v>
      </c>
      <c r="F41" s="2">
        <v>30967</v>
      </c>
      <c r="G41" s="2">
        <v>1282</v>
      </c>
      <c r="H41" s="2">
        <v>71</v>
      </c>
      <c r="I41" s="2">
        <v>1353</v>
      </c>
      <c r="J41" s="2">
        <v>0</v>
      </c>
      <c r="K41" s="2">
        <v>8</v>
      </c>
      <c r="L41" s="2">
        <v>8</v>
      </c>
      <c r="M41" s="2">
        <v>133</v>
      </c>
      <c r="N41" s="2">
        <v>41</v>
      </c>
      <c r="O41" s="69">
        <v>174</v>
      </c>
      <c r="P41" s="7">
        <v>22397</v>
      </c>
      <c r="Q41" s="5">
        <v>10105</v>
      </c>
      <c r="R41" s="8">
        <v>32502</v>
      </c>
      <c r="S41" s="49"/>
      <c r="T41" s="9">
        <f t="shared" si="6"/>
        <v>22397</v>
      </c>
      <c r="U41" s="2">
        <f t="shared" si="7"/>
        <v>0</v>
      </c>
      <c r="V41" s="2">
        <f t="shared" si="8"/>
        <v>10105</v>
      </c>
      <c r="W41" s="2">
        <f t="shared" si="9"/>
        <v>0</v>
      </c>
      <c r="X41" s="2">
        <f t="shared" si="10"/>
        <v>32502</v>
      </c>
      <c r="Y41" s="10">
        <f t="shared" si="11"/>
        <v>0</v>
      </c>
      <c r="Z41" s="57"/>
      <c r="AA41" s="1" t="s">
        <v>80</v>
      </c>
      <c r="AB41" s="1" t="s">
        <v>80</v>
      </c>
      <c r="AC41" s="1" t="s">
        <v>80</v>
      </c>
    </row>
    <row r="42" spans="1:29" x14ac:dyDescent="0.25">
      <c r="A42" s="19">
        <v>78</v>
      </c>
      <c r="B42" s="22" t="s">
        <v>64</v>
      </c>
      <c r="C42" s="20" t="s">
        <v>51</v>
      </c>
      <c r="D42" s="6">
        <v>699</v>
      </c>
      <c r="E42" s="2">
        <v>28658</v>
      </c>
      <c r="F42" s="2">
        <v>29357</v>
      </c>
      <c r="G42" s="2">
        <v>664</v>
      </c>
      <c r="H42" s="2">
        <v>44</v>
      </c>
      <c r="I42" s="2">
        <v>708</v>
      </c>
      <c r="J42" s="2">
        <v>663</v>
      </c>
      <c r="K42" s="2">
        <v>950</v>
      </c>
      <c r="L42" s="2">
        <v>1613</v>
      </c>
      <c r="M42" s="2">
        <v>0</v>
      </c>
      <c r="N42" s="2">
        <v>7</v>
      </c>
      <c r="O42" s="69">
        <v>7</v>
      </c>
      <c r="P42" s="7">
        <v>2026</v>
      </c>
      <c r="Q42" s="5">
        <v>29659</v>
      </c>
      <c r="R42" s="8">
        <v>31685</v>
      </c>
      <c r="S42" s="49"/>
      <c r="T42" s="9">
        <f t="shared" si="6"/>
        <v>2026</v>
      </c>
      <c r="U42" s="2">
        <f t="shared" si="7"/>
        <v>0</v>
      </c>
      <c r="V42" s="2">
        <f t="shared" si="8"/>
        <v>29659</v>
      </c>
      <c r="W42" s="2">
        <f t="shared" si="9"/>
        <v>0</v>
      </c>
      <c r="X42" s="2">
        <f t="shared" si="10"/>
        <v>31685</v>
      </c>
      <c r="Y42" s="10">
        <f t="shared" si="11"/>
        <v>0</v>
      </c>
      <c r="Z42" s="57"/>
      <c r="AA42" s="1" t="s">
        <v>80</v>
      </c>
      <c r="AB42" s="1" t="s">
        <v>80</v>
      </c>
      <c r="AC42" s="1" t="s">
        <v>80</v>
      </c>
    </row>
    <row r="43" spans="1:29" x14ac:dyDescent="0.25">
      <c r="A43" s="19">
        <v>59</v>
      </c>
      <c r="B43" s="22" t="s">
        <v>40</v>
      </c>
      <c r="C43" s="20" t="s">
        <v>31</v>
      </c>
      <c r="D43" s="6">
        <v>11396</v>
      </c>
      <c r="E43" s="2">
        <v>7210</v>
      </c>
      <c r="F43" s="2">
        <v>18606</v>
      </c>
      <c r="G43" s="2">
        <v>10859</v>
      </c>
      <c r="H43" s="2">
        <v>70</v>
      </c>
      <c r="I43" s="2">
        <v>10929</v>
      </c>
      <c r="J43" s="2">
        <v>235</v>
      </c>
      <c r="K43" s="2">
        <v>404</v>
      </c>
      <c r="L43" s="2">
        <v>639</v>
      </c>
      <c r="M43" s="2">
        <v>612</v>
      </c>
      <c r="N43" s="2">
        <v>120</v>
      </c>
      <c r="O43" s="69">
        <v>732</v>
      </c>
      <c r="P43" s="7">
        <v>23102</v>
      </c>
      <c r="Q43" s="5">
        <v>7804</v>
      </c>
      <c r="R43" s="8">
        <v>30906</v>
      </c>
      <c r="S43" s="49"/>
      <c r="T43" s="9">
        <f t="shared" si="6"/>
        <v>23102</v>
      </c>
      <c r="U43" s="2">
        <f t="shared" si="7"/>
        <v>0</v>
      </c>
      <c r="V43" s="2">
        <f t="shared" si="8"/>
        <v>7804</v>
      </c>
      <c r="W43" s="2">
        <f t="shared" si="9"/>
        <v>0</v>
      </c>
      <c r="X43" s="2">
        <f t="shared" si="10"/>
        <v>30906</v>
      </c>
      <c r="Y43" s="10">
        <f t="shared" si="11"/>
        <v>0</v>
      </c>
      <c r="Z43" s="57"/>
      <c r="AA43" s="1" t="s">
        <v>80</v>
      </c>
      <c r="AB43" s="1" t="s">
        <v>80</v>
      </c>
      <c r="AC43" s="1" t="s">
        <v>80</v>
      </c>
    </row>
    <row r="44" spans="1:29" x14ac:dyDescent="0.25">
      <c r="A44" s="19">
        <v>51</v>
      </c>
      <c r="B44" s="22" t="s">
        <v>33</v>
      </c>
      <c r="C44" s="20" t="s">
        <v>32</v>
      </c>
      <c r="D44" s="6">
        <v>10133</v>
      </c>
      <c r="E44" s="2">
        <v>5704</v>
      </c>
      <c r="F44" s="2">
        <v>15837</v>
      </c>
      <c r="G44" s="2">
        <v>14275</v>
      </c>
      <c r="H44" s="2">
        <v>279</v>
      </c>
      <c r="I44" s="2">
        <v>14554</v>
      </c>
      <c r="J44" s="2">
        <v>0</v>
      </c>
      <c r="K44" s="2">
        <v>2</v>
      </c>
      <c r="L44" s="2">
        <v>2</v>
      </c>
      <c r="M44" s="2">
        <v>82</v>
      </c>
      <c r="N44" s="2">
        <v>6</v>
      </c>
      <c r="O44" s="69">
        <v>88</v>
      </c>
      <c r="P44" s="7">
        <v>24490</v>
      </c>
      <c r="Q44" s="5">
        <v>5991</v>
      </c>
      <c r="R44" s="8">
        <v>30481</v>
      </c>
      <c r="S44" s="49"/>
      <c r="T44" s="9">
        <f t="shared" si="6"/>
        <v>24490</v>
      </c>
      <c r="U44" s="2">
        <f t="shared" si="7"/>
        <v>0</v>
      </c>
      <c r="V44" s="2">
        <f t="shared" si="8"/>
        <v>5991</v>
      </c>
      <c r="W44" s="2">
        <f t="shared" si="9"/>
        <v>0</v>
      </c>
      <c r="X44" s="2">
        <f t="shared" si="10"/>
        <v>30481</v>
      </c>
      <c r="Y44" s="10">
        <f t="shared" si="11"/>
        <v>0</v>
      </c>
      <c r="Z44" s="57"/>
      <c r="AA44" s="4" t="s">
        <v>80</v>
      </c>
      <c r="AB44" s="4" t="s">
        <v>80</v>
      </c>
      <c r="AC44" s="4" t="s">
        <v>80</v>
      </c>
    </row>
    <row r="45" spans="1:29" x14ac:dyDescent="0.25">
      <c r="A45" s="19">
        <v>3</v>
      </c>
      <c r="B45" s="22" t="s">
        <v>72</v>
      </c>
      <c r="C45" s="20" t="s">
        <v>52</v>
      </c>
      <c r="D45" s="6">
        <v>3551</v>
      </c>
      <c r="E45" s="2">
        <v>22570</v>
      </c>
      <c r="F45" s="2">
        <v>26121</v>
      </c>
      <c r="G45" s="2">
        <v>1066</v>
      </c>
      <c r="H45" s="2">
        <v>1</v>
      </c>
      <c r="I45" s="2">
        <v>1067</v>
      </c>
      <c r="J45" s="2">
        <v>99</v>
      </c>
      <c r="K45" s="2">
        <v>8</v>
      </c>
      <c r="L45" s="2">
        <v>107</v>
      </c>
      <c r="M45" s="2" t="s">
        <v>80</v>
      </c>
      <c r="N45" s="2" t="s">
        <v>80</v>
      </c>
      <c r="O45" s="69" t="s">
        <v>80</v>
      </c>
      <c r="P45" s="7">
        <v>4716</v>
      </c>
      <c r="Q45" s="5">
        <v>22579</v>
      </c>
      <c r="R45" s="8">
        <v>27295</v>
      </c>
      <c r="S45" s="49"/>
      <c r="T45" s="9">
        <f t="shared" si="6"/>
        <v>4716</v>
      </c>
      <c r="U45" s="2">
        <f t="shared" si="7"/>
        <v>0</v>
      </c>
      <c r="V45" s="2">
        <f t="shared" si="8"/>
        <v>22579</v>
      </c>
      <c r="W45" s="2">
        <f t="shared" si="9"/>
        <v>0</v>
      </c>
      <c r="X45" s="2">
        <f t="shared" si="10"/>
        <v>27295</v>
      </c>
      <c r="Y45" s="10">
        <f t="shared" si="11"/>
        <v>0</v>
      </c>
      <c r="Z45" s="57"/>
      <c r="AA45" s="1" t="s">
        <v>80</v>
      </c>
      <c r="AB45" s="1" t="s">
        <v>80</v>
      </c>
      <c r="AC45" s="1" t="s">
        <v>80</v>
      </c>
    </row>
    <row r="46" spans="1:29" x14ac:dyDescent="0.25">
      <c r="A46" s="19">
        <v>48</v>
      </c>
      <c r="B46" s="22" t="s">
        <v>33</v>
      </c>
      <c r="C46" s="20" t="s">
        <v>53</v>
      </c>
      <c r="D46" s="6">
        <v>11357</v>
      </c>
      <c r="E46" s="2">
        <v>6055</v>
      </c>
      <c r="F46" s="2">
        <v>17412</v>
      </c>
      <c r="G46" s="2">
        <v>7148</v>
      </c>
      <c r="H46" s="2">
        <v>81</v>
      </c>
      <c r="I46" s="2">
        <v>7229</v>
      </c>
      <c r="J46" s="2">
        <v>442</v>
      </c>
      <c r="K46" s="2">
        <v>8</v>
      </c>
      <c r="L46" s="2">
        <v>450</v>
      </c>
      <c r="M46" s="2">
        <v>23</v>
      </c>
      <c r="N46" s="2">
        <v>52</v>
      </c>
      <c r="O46" s="69">
        <v>75</v>
      </c>
      <c r="P46" s="7">
        <v>18970</v>
      </c>
      <c r="Q46" s="5">
        <v>6196</v>
      </c>
      <c r="R46" s="8">
        <v>25166</v>
      </c>
      <c r="S46" s="49"/>
      <c r="T46" s="9">
        <f t="shared" si="6"/>
        <v>18970</v>
      </c>
      <c r="U46" s="2">
        <f t="shared" si="7"/>
        <v>0</v>
      </c>
      <c r="V46" s="2">
        <f t="shared" si="8"/>
        <v>6196</v>
      </c>
      <c r="W46" s="2">
        <f t="shared" si="9"/>
        <v>0</v>
      </c>
      <c r="X46" s="2">
        <f t="shared" si="10"/>
        <v>25166</v>
      </c>
      <c r="Y46" s="10">
        <f t="shared" si="11"/>
        <v>0</v>
      </c>
      <c r="Z46" s="57"/>
      <c r="AA46" s="1">
        <v>5</v>
      </c>
      <c r="AB46" s="1">
        <v>1</v>
      </c>
      <c r="AC46" s="1">
        <v>6</v>
      </c>
    </row>
    <row r="47" spans="1:29" x14ac:dyDescent="0.25">
      <c r="A47" s="19">
        <v>20</v>
      </c>
      <c r="B47" s="22" t="s">
        <v>33</v>
      </c>
      <c r="C47" s="20" t="s">
        <v>3</v>
      </c>
      <c r="D47" s="6">
        <v>6888</v>
      </c>
      <c r="E47" s="2">
        <v>12074</v>
      </c>
      <c r="F47" s="2">
        <v>18962</v>
      </c>
      <c r="G47" s="2">
        <v>3556</v>
      </c>
      <c r="H47" s="2">
        <v>155</v>
      </c>
      <c r="I47" s="2">
        <v>3711</v>
      </c>
      <c r="J47" s="2">
        <v>880</v>
      </c>
      <c r="K47" s="2">
        <v>152</v>
      </c>
      <c r="L47" s="2">
        <v>1032</v>
      </c>
      <c r="M47" s="2">
        <v>304</v>
      </c>
      <c r="N47" s="2">
        <v>471</v>
      </c>
      <c r="O47" s="69">
        <v>775</v>
      </c>
      <c r="P47" s="7">
        <v>11628</v>
      </c>
      <c r="Q47" s="5">
        <v>12852</v>
      </c>
      <c r="R47" s="8">
        <v>24480</v>
      </c>
      <c r="S47" s="49"/>
      <c r="T47" s="9">
        <f t="shared" si="6"/>
        <v>11628</v>
      </c>
      <c r="U47" s="2">
        <f t="shared" si="7"/>
        <v>0</v>
      </c>
      <c r="V47" s="2">
        <f t="shared" si="8"/>
        <v>12852</v>
      </c>
      <c r="W47" s="2">
        <f t="shared" si="9"/>
        <v>0</v>
      </c>
      <c r="X47" s="2">
        <f t="shared" si="10"/>
        <v>24480</v>
      </c>
      <c r="Y47" s="10">
        <f t="shared" si="11"/>
        <v>0</v>
      </c>
      <c r="Z47" s="57"/>
      <c r="AA47" s="1">
        <v>0</v>
      </c>
      <c r="AB47" s="1">
        <v>3</v>
      </c>
      <c r="AC47" s="1">
        <v>3</v>
      </c>
    </row>
    <row r="48" spans="1:29" x14ac:dyDescent="0.25">
      <c r="A48" s="19">
        <v>69</v>
      </c>
      <c r="B48" s="22" t="s">
        <v>33</v>
      </c>
      <c r="C48" s="20" t="s">
        <v>33</v>
      </c>
      <c r="D48" s="6">
        <v>4325</v>
      </c>
      <c r="E48" s="2">
        <v>12250</v>
      </c>
      <c r="F48" s="2">
        <v>16575</v>
      </c>
      <c r="G48" s="2">
        <v>6841</v>
      </c>
      <c r="H48" s="2">
        <v>238</v>
      </c>
      <c r="I48" s="2">
        <v>7079</v>
      </c>
      <c r="J48" s="2">
        <v>15</v>
      </c>
      <c r="K48" s="2">
        <v>247</v>
      </c>
      <c r="L48" s="2">
        <v>262</v>
      </c>
      <c r="M48" s="2">
        <v>16</v>
      </c>
      <c r="N48" s="2">
        <v>256</v>
      </c>
      <c r="O48" s="69">
        <v>272</v>
      </c>
      <c r="P48" s="7">
        <v>11197</v>
      </c>
      <c r="Q48" s="5">
        <v>12991</v>
      </c>
      <c r="R48" s="8">
        <v>24188</v>
      </c>
      <c r="S48" s="49"/>
      <c r="T48" s="9">
        <f t="shared" si="6"/>
        <v>11197</v>
      </c>
      <c r="U48" s="2">
        <f t="shared" si="7"/>
        <v>0</v>
      </c>
      <c r="V48" s="2">
        <f t="shared" si="8"/>
        <v>12991</v>
      </c>
      <c r="W48" s="2">
        <f t="shared" si="9"/>
        <v>0</v>
      </c>
      <c r="X48" s="2">
        <f t="shared" si="10"/>
        <v>24188</v>
      </c>
      <c r="Y48" s="10">
        <f t="shared" si="11"/>
        <v>0</v>
      </c>
      <c r="Z48" s="57"/>
      <c r="AA48" s="1">
        <v>4</v>
      </c>
      <c r="AB48" s="1">
        <v>46</v>
      </c>
      <c r="AC48" s="1">
        <v>50</v>
      </c>
    </row>
    <row r="49" spans="1:29" x14ac:dyDescent="0.25">
      <c r="A49" s="19">
        <v>28</v>
      </c>
      <c r="B49" s="22" t="s">
        <v>72</v>
      </c>
      <c r="C49" s="20" t="s">
        <v>4</v>
      </c>
      <c r="D49" s="6">
        <v>1228</v>
      </c>
      <c r="E49" s="2">
        <v>12757</v>
      </c>
      <c r="F49" s="2">
        <v>13985</v>
      </c>
      <c r="G49" s="2">
        <v>2818</v>
      </c>
      <c r="H49" s="2">
        <v>0</v>
      </c>
      <c r="I49" s="2">
        <v>2818</v>
      </c>
      <c r="J49" s="2">
        <v>5734</v>
      </c>
      <c r="K49" s="2">
        <v>362</v>
      </c>
      <c r="L49" s="2">
        <v>6096</v>
      </c>
      <c r="M49" s="2">
        <v>0</v>
      </c>
      <c r="N49" s="2">
        <v>49</v>
      </c>
      <c r="O49" s="69">
        <v>49</v>
      </c>
      <c r="P49" s="7">
        <v>9780</v>
      </c>
      <c r="Q49" s="5">
        <v>13168</v>
      </c>
      <c r="R49" s="8">
        <v>22948</v>
      </c>
      <c r="S49" s="49"/>
      <c r="T49" s="9">
        <f t="shared" si="6"/>
        <v>9780</v>
      </c>
      <c r="U49" s="2">
        <f t="shared" si="7"/>
        <v>0</v>
      </c>
      <c r="V49" s="2">
        <f t="shared" si="8"/>
        <v>13168</v>
      </c>
      <c r="W49" s="2">
        <f t="shared" si="9"/>
        <v>0</v>
      </c>
      <c r="X49" s="2">
        <f t="shared" si="10"/>
        <v>22948</v>
      </c>
      <c r="Y49" s="10">
        <f t="shared" si="11"/>
        <v>0</v>
      </c>
      <c r="Z49" s="57"/>
      <c r="AA49" s="1" t="s">
        <v>80</v>
      </c>
      <c r="AB49" s="1" t="s">
        <v>80</v>
      </c>
      <c r="AC49" s="1" t="s">
        <v>80</v>
      </c>
    </row>
    <row r="50" spans="1:29" x14ac:dyDescent="0.25">
      <c r="A50" s="19">
        <v>44</v>
      </c>
      <c r="B50" s="22" t="s">
        <v>63</v>
      </c>
      <c r="C50" s="20" t="s">
        <v>5</v>
      </c>
      <c r="D50" s="6">
        <v>1975</v>
      </c>
      <c r="E50" s="2">
        <v>18812</v>
      </c>
      <c r="F50" s="2">
        <v>20787</v>
      </c>
      <c r="G50" s="2">
        <v>1200</v>
      </c>
      <c r="H50" s="2">
        <v>140</v>
      </c>
      <c r="I50" s="2">
        <v>1340</v>
      </c>
      <c r="J50" s="2" t="s">
        <v>80</v>
      </c>
      <c r="K50" s="2" t="s">
        <v>80</v>
      </c>
      <c r="L50" s="2" t="s">
        <v>80</v>
      </c>
      <c r="M50" s="2">
        <v>0</v>
      </c>
      <c r="N50" s="2">
        <v>18</v>
      </c>
      <c r="O50" s="69">
        <v>18</v>
      </c>
      <c r="P50" s="7">
        <v>3175</v>
      </c>
      <c r="Q50" s="5">
        <v>18970</v>
      </c>
      <c r="R50" s="8">
        <v>22145</v>
      </c>
      <c r="S50" s="49"/>
      <c r="T50" s="9">
        <f t="shared" si="6"/>
        <v>3175</v>
      </c>
      <c r="U50" s="2">
        <f t="shared" si="7"/>
        <v>0</v>
      </c>
      <c r="V50" s="2">
        <f t="shared" si="8"/>
        <v>18970</v>
      </c>
      <c r="W50" s="2">
        <f t="shared" si="9"/>
        <v>0</v>
      </c>
      <c r="X50" s="2">
        <f t="shared" si="10"/>
        <v>22145</v>
      </c>
      <c r="Y50" s="10">
        <f t="shared" si="11"/>
        <v>0</v>
      </c>
      <c r="Z50" s="57"/>
      <c r="AA50" s="1" t="s">
        <v>80</v>
      </c>
      <c r="AB50" s="1" t="s">
        <v>80</v>
      </c>
      <c r="AC50" s="1" t="s">
        <v>80</v>
      </c>
    </row>
    <row r="51" spans="1:29" x14ac:dyDescent="0.25">
      <c r="A51" s="19">
        <v>4</v>
      </c>
      <c r="B51" s="22" t="s">
        <v>16</v>
      </c>
      <c r="C51" s="20" t="s">
        <v>34</v>
      </c>
      <c r="D51" s="6">
        <v>6389</v>
      </c>
      <c r="E51" s="2">
        <v>11002</v>
      </c>
      <c r="F51" s="2">
        <v>17391</v>
      </c>
      <c r="G51" s="2">
        <v>2481</v>
      </c>
      <c r="H51" s="2">
        <v>41</v>
      </c>
      <c r="I51" s="2">
        <v>2522</v>
      </c>
      <c r="J51" s="2">
        <v>807</v>
      </c>
      <c r="K51" s="2">
        <v>1050</v>
      </c>
      <c r="L51" s="2">
        <v>1857</v>
      </c>
      <c r="M51" s="2">
        <v>144</v>
      </c>
      <c r="N51" s="2">
        <v>187</v>
      </c>
      <c r="O51" s="69">
        <v>331</v>
      </c>
      <c r="P51" s="7">
        <v>9821</v>
      </c>
      <c r="Q51" s="5">
        <v>12280</v>
      </c>
      <c r="R51" s="8">
        <v>22101</v>
      </c>
      <c r="S51" s="49"/>
      <c r="T51" s="9">
        <f t="shared" si="6"/>
        <v>9821</v>
      </c>
      <c r="U51" s="2">
        <f t="shared" si="7"/>
        <v>0</v>
      </c>
      <c r="V51" s="2">
        <f t="shared" si="8"/>
        <v>12280</v>
      </c>
      <c r="W51" s="2">
        <f t="shared" si="9"/>
        <v>0</v>
      </c>
      <c r="X51" s="2">
        <f t="shared" si="10"/>
        <v>22101</v>
      </c>
      <c r="Y51" s="10">
        <f t="shared" si="11"/>
        <v>0</v>
      </c>
      <c r="Z51" s="57"/>
      <c r="AA51" s="1">
        <v>1098</v>
      </c>
      <c r="AB51" s="1">
        <v>41</v>
      </c>
      <c r="AC51" s="1">
        <v>1139</v>
      </c>
    </row>
    <row r="52" spans="1:29" x14ac:dyDescent="0.25">
      <c r="A52" s="19">
        <v>23</v>
      </c>
      <c r="B52" s="22" t="s">
        <v>35</v>
      </c>
      <c r="C52" s="20" t="s">
        <v>77</v>
      </c>
      <c r="D52" s="6">
        <v>2157</v>
      </c>
      <c r="E52" s="2">
        <v>17834</v>
      </c>
      <c r="F52" s="2">
        <v>19991</v>
      </c>
      <c r="G52" s="2" t="s">
        <v>80</v>
      </c>
      <c r="H52" s="2" t="s">
        <v>80</v>
      </c>
      <c r="I52" s="2" t="s">
        <v>80</v>
      </c>
      <c r="J52" s="2" t="s">
        <v>80</v>
      </c>
      <c r="K52" s="2" t="s">
        <v>80</v>
      </c>
      <c r="L52" s="2" t="s">
        <v>80</v>
      </c>
      <c r="M52" s="2" t="s">
        <v>80</v>
      </c>
      <c r="N52" s="2" t="s">
        <v>80</v>
      </c>
      <c r="O52" s="69" t="s">
        <v>80</v>
      </c>
      <c r="P52" s="7">
        <f>SUM(D52,G52,J52,M52)</f>
        <v>2157</v>
      </c>
      <c r="Q52" s="5">
        <f>SUM(E52,H52,K52,N52)</f>
        <v>17834</v>
      </c>
      <c r="R52" s="8">
        <f>SUM(F52,I52,L52,O52)</f>
        <v>19991</v>
      </c>
      <c r="S52" s="49"/>
      <c r="T52" s="9">
        <f t="shared" si="6"/>
        <v>2157</v>
      </c>
      <c r="U52" s="2">
        <f t="shared" si="7"/>
        <v>0</v>
      </c>
      <c r="V52" s="2">
        <f t="shared" si="8"/>
        <v>17834</v>
      </c>
      <c r="W52" s="2">
        <f t="shared" si="9"/>
        <v>0</v>
      </c>
      <c r="X52" s="2">
        <f t="shared" si="10"/>
        <v>19991</v>
      </c>
      <c r="Y52" s="10">
        <f t="shared" si="11"/>
        <v>0</v>
      </c>
      <c r="Z52" s="57"/>
      <c r="AA52" s="1" t="s">
        <v>80</v>
      </c>
      <c r="AB52" s="1" t="s">
        <v>80</v>
      </c>
      <c r="AC52" s="1" t="s">
        <v>80</v>
      </c>
    </row>
    <row r="53" spans="1:29" x14ac:dyDescent="0.25">
      <c r="A53" s="19">
        <v>43</v>
      </c>
      <c r="B53" s="22" t="s">
        <v>33</v>
      </c>
      <c r="C53" s="20" t="s">
        <v>36</v>
      </c>
      <c r="D53" s="6">
        <v>1974</v>
      </c>
      <c r="E53" s="2">
        <v>15762</v>
      </c>
      <c r="F53" s="2">
        <v>17736</v>
      </c>
      <c r="G53" s="2">
        <v>1181</v>
      </c>
      <c r="H53" s="2">
        <v>21</v>
      </c>
      <c r="I53" s="2">
        <v>1202</v>
      </c>
      <c r="J53" s="2">
        <v>22</v>
      </c>
      <c r="K53" s="2">
        <v>64</v>
      </c>
      <c r="L53" s="2">
        <v>86</v>
      </c>
      <c r="M53" s="2" t="s">
        <v>80</v>
      </c>
      <c r="N53" s="2" t="s">
        <v>80</v>
      </c>
      <c r="O53" s="69" t="s">
        <v>80</v>
      </c>
      <c r="P53" s="7">
        <v>3177</v>
      </c>
      <c r="Q53" s="5">
        <v>15847</v>
      </c>
      <c r="R53" s="8">
        <v>19024</v>
      </c>
      <c r="S53" s="49"/>
      <c r="T53" s="9">
        <f t="shared" si="6"/>
        <v>3177</v>
      </c>
      <c r="U53" s="2">
        <f t="shared" si="7"/>
        <v>0</v>
      </c>
      <c r="V53" s="2">
        <f t="shared" si="8"/>
        <v>15847</v>
      </c>
      <c r="W53" s="2">
        <f t="shared" si="9"/>
        <v>0</v>
      </c>
      <c r="X53" s="2">
        <f t="shared" si="10"/>
        <v>19024</v>
      </c>
      <c r="Y53" s="10">
        <f t="shared" si="11"/>
        <v>0</v>
      </c>
      <c r="Z53" s="57"/>
      <c r="AA53" s="1" t="s">
        <v>80</v>
      </c>
      <c r="AB53" s="1" t="s">
        <v>80</v>
      </c>
      <c r="AC53" s="1" t="s">
        <v>80</v>
      </c>
    </row>
    <row r="54" spans="1:29" x14ac:dyDescent="0.25">
      <c r="A54" s="19">
        <v>1</v>
      </c>
      <c r="B54" s="22" t="s">
        <v>33</v>
      </c>
      <c r="C54" s="20" t="s">
        <v>54</v>
      </c>
      <c r="D54" s="6">
        <v>1072</v>
      </c>
      <c r="E54" s="2">
        <v>12571</v>
      </c>
      <c r="F54" s="2">
        <v>13643</v>
      </c>
      <c r="G54" s="2">
        <v>1686</v>
      </c>
      <c r="H54" s="2">
        <v>134</v>
      </c>
      <c r="I54" s="2">
        <v>1820</v>
      </c>
      <c r="J54" s="2" t="s">
        <v>80</v>
      </c>
      <c r="K54" s="2" t="s">
        <v>80</v>
      </c>
      <c r="L54" s="2" t="s">
        <v>80</v>
      </c>
      <c r="M54" s="2">
        <v>0</v>
      </c>
      <c r="N54" s="2">
        <v>2</v>
      </c>
      <c r="O54" s="69">
        <v>2</v>
      </c>
      <c r="P54" s="7">
        <v>2758</v>
      </c>
      <c r="Q54" s="5">
        <v>12707</v>
      </c>
      <c r="R54" s="8">
        <v>15465</v>
      </c>
      <c r="S54" s="49"/>
      <c r="T54" s="9">
        <f t="shared" si="6"/>
        <v>2758</v>
      </c>
      <c r="U54" s="2">
        <f t="shared" si="7"/>
        <v>0</v>
      </c>
      <c r="V54" s="2">
        <f t="shared" si="8"/>
        <v>12707</v>
      </c>
      <c r="W54" s="2">
        <f t="shared" si="9"/>
        <v>0</v>
      </c>
      <c r="X54" s="2">
        <f t="shared" si="10"/>
        <v>15465</v>
      </c>
      <c r="Y54" s="10">
        <f t="shared" si="11"/>
        <v>0</v>
      </c>
      <c r="Z54" s="57"/>
      <c r="AA54" s="1">
        <v>91</v>
      </c>
      <c r="AB54" s="1">
        <v>62</v>
      </c>
      <c r="AC54" s="1">
        <v>153</v>
      </c>
    </row>
    <row r="55" spans="1:29" x14ac:dyDescent="0.25">
      <c r="A55" s="19">
        <v>38</v>
      </c>
      <c r="B55" s="22" t="s">
        <v>33</v>
      </c>
      <c r="C55" s="20" t="s">
        <v>37</v>
      </c>
      <c r="D55" s="6">
        <v>3438</v>
      </c>
      <c r="E55" s="2">
        <v>7419</v>
      </c>
      <c r="F55" s="2">
        <v>10857</v>
      </c>
      <c r="G55" s="2">
        <v>1923</v>
      </c>
      <c r="H55" s="2">
        <v>368</v>
      </c>
      <c r="I55" s="2">
        <v>2291</v>
      </c>
      <c r="J55" s="2">
        <v>1237</v>
      </c>
      <c r="K55" s="2">
        <v>464</v>
      </c>
      <c r="L55" s="2">
        <v>1701</v>
      </c>
      <c r="M55" s="2" t="s">
        <v>80</v>
      </c>
      <c r="N55" s="2" t="s">
        <v>80</v>
      </c>
      <c r="O55" s="69" t="s">
        <v>80</v>
      </c>
      <c r="P55" s="7">
        <v>6598</v>
      </c>
      <c r="Q55" s="5">
        <v>8251</v>
      </c>
      <c r="R55" s="8">
        <v>14849</v>
      </c>
      <c r="S55" s="49"/>
      <c r="T55" s="9">
        <f t="shared" si="6"/>
        <v>6598</v>
      </c>
      <c r="U55" s="2">
        <f t="shared" si="7"/>
        <v>0</v>
      </c>
      <c r="V55" s="2">
        <f t="shared" si="8"/>
        <v>8251</v>
      </c>
      <c r="W55" s="2">
        <f t="shared" si="9"/>
        <v>0</v>
      </c>
      <c r="X55" s="2">
        <f t="shared" si="10"/>
        <v>14849</v>
      </c>
      <c r="Y55" s="10">
        <f t="shared" si="11"/>
        <v>0</v>
      </c>
      <c r="Z55" s="57"/>
      <c r="AA55" s="1" t="s">
        <v>80</v>
      </c>
      <c r="AB55" s="1" t="s">
        <v>80</v>
      </c>
      <c r="AC55" s="1" t="s">
        <v>80</v>
      </c>
    </row>
    <row r="56" spans="1:29" x14ac:dyDescent="0.25">
      <c r="A56" s="19">
        <v>66</v>
      </c>
      <c r="B56" s="22" t="s">
        <v>16</v>
      </c>
      <c r="C56" s="20" t="s">
        <v>38</v>
      </c>
      <c r="D56" s="6">
        <v>1266</v>
      </c>
      <c r="E56" s="2">
        <v>11795</v>
      </c>
      <c r="F56" s="2">
        <v>13061</v>
      </c>
      <c r="G56" s="2">
        <v>127</v>
      </c>
      <c r="H56" s="2">
        <v>52</v>
      </c>
      <c r="I56" s="2">
        <v>179</v>
      </c>
      <c r="J56" s="2">
        <v>168</v>
      </c>
      <c r="K56" s="2">
        <v>365</v>
      </c>
      <c r="L56" s="2">
        <v>533</v>
      </c>
      <c r="M56" s="2">
        <v>278</v>
      </c>
      <c r="N56" s="2">
        <v>202</v>
      </c>
      <c r="O56" s="69">
        <v>480</v>
      </c>
      <c r="P56" s="7">
        <v>1839</v>
      </c>
      <c r="Q56" s="5">
        <v>12414</v>
      </c>
      <c r="R56" s="8">
        <v>14253</v>
      </c>
      <c r="S56" s="49"/>
      <c r="T56" s="9">
        <f t="shared" si="6"/>
        <v>1839</v>
      </c>
      <c r="U56" s="2">
        <f t="shared" si="7"/>
        <v>0</v>
      </c>
      <c r="V56" s="2">
        <f t="shared" si="8"/>
        <v>12414</v>
      </c>
      <c r="W56" s="2">
        <f t="shared" si="9"/>
        <v>0</v>
      </c>
      <c r="X56" s="2">
        <f t="shared" si="10"/>
        <v>14253</v>
      </c>
      <c r="Y56" s="10">
        <f t="shared" si="11"/>
        <v>0</v>
      </c>
      <c r="Z56" s="57"/>
      <c r="AA56" s="1">
        <v>30</v>
      </c>
      <c r="AB56" s="1">
        <v>0</v>
      </c>
      <c r="AC56" s="1">
        <v>30</v>
      </c>
    </row>
    <row r="57" spans="1:29" x14ac:dyDescent="0.25">
      <c r="A57" s="19">
        <v>68</v>
      </c>
      <c r="B57" s="22" t="s">
        <v>35</v>
      </c>
      <c r="C57" s="20" t="s">
        <v>39</v>
      </c>
      <c r="D57" s="6">
        <v>62</v>
      </c>
      <c r="E57" s="2">
        <v>12905</v>
      </c>
      <c r="F57" s="2">
        <v>12967</v>
      </c>
      <c r="G57" s="2" t="s">
        <v>80</v>
      </c>
      <c r="H57" s="2" t="s">
        <v>80</v>
      </c>
      <c r="I57" s="2" t="s">
        <v>80</v>
      </c>
      <c r="J57" s="2">
        <v>0</v>
      </c>
      <c r="K57" s="2">
        <v>470</v>
      </c>
      <c r="L57" s="2">
        <v>470</v>
      </c>
      <c r="M57" s="2">
        <v>0</v>
      </c>
      <c r="N57" s="2">
        <v>76</v>
      </c>
      <c r="O57" s="69">
        <v>76</v>
      </c>
      <c r="P57" s="7">
        <v>62</v>
      </c>
      <c r="Q57" s="5">
        <v>13451</v>
      </c>
      <c r="R57" s="8">
        <v>13513</v>
      </c>
      <c r="S57" s="49"/>
      <c r="T57" s="9">
        <f t="shared" si="6"/>
        <v>62</v>
      </c>
      <c r="U57" s="2">
        <f t="shared" si="7"/>
        <v>0</v>
      </c>
      <c r="V57" s="2">
        <f t="shared" si="8"/>
        <v>13451</v>
      </c>
      <c r="W57" s="2">
        <f t="shared" si="9"/>
        <v>0</v>
      </c>
      <c r="X57" s="2">
        <f t="shared" si="10"/>
        <v>13513</v>
      </c>
      <c r="Y57" s="10">
        <f t="shared" si="11"/>
        <v>0</v>
      </c>
      <c r="Z57" s="57"/>
      <c r="AA57" s="1" t="s">
        <v>80</v>
      </c>
      <c r="AB57" s="1" t="s">
        <v>80</v>
      </c>
      <c r="AC57" s="1" t="s">
        <v>80</v>
      </c>
    </row>
    <row r="58" spans="1:29" x14ac:dyDescent="0.25">
      <c r="A58" s="19">
        <v>70</v>
      </c>
      <c r="B58" s="22" t="s">
        <v>40</v>
      </c>
      <c r="C58" s="20" t="s">
        <v>40</v>
      </c>
      <c r="D58" s="6">
        <v>261</v>
      </c>
      <c r="E58" s="2">
        <v>12194</v>
      </c>
      <c r="F58" s="2">
        <v>12455</v>
      </c>
      <c r="G58" s="2">
        <v>106</v>
      </c>
      <c r="H58" s="2">
        <v>49</v>
      </c>
      <c r="I58" s="2">
        <v>155</v>
      </c>
      <c r="J58" s="2">
        <v>0</v>
      </c>
      <c r="K58" s="2">
        <v>35</v>
      </c>
      <c r="L58" s="2">
        <v>35</v>
      </c>
      <c r="M58" s="2" t="s">
        <v>80</v>
      </c>
      <c r="N58" s="2" t="s">
        <v>80</v>
      </c>
      <c r="O58" s="69" t="s">
        <v>80</v>
      </c>
      <c r="P58" s="7">
        <v>367</v>
      </c>
      <c r="Q58" s="5">
        <v>12278</v>
      </c>
      <c r="R58" s="8">
        <v>12645</v>
      </c>
      <c r="S58" s="49"/>
      <c r="T58" s="9">
        <f t="shared" si="6"/>
        <v>367</v>
      </c>
      <c r="U58" s="2">
        <f t="shared" si="7"/>
        <v>0</v>
      </c>
      <c r="V58" s="2">
        <f t="shared" si="8"/>
        <v>12278</v>
      </c>
      <c r="W58" s="2">
        <f t="shared" si="9"/>
        <v>0</v>
      </c>
      <c r="X58" s="2">
        <f t="shared" si="10"/>
        <v>12645</v>
      </c>
      <c r="Y58" s="10">
        <f t="shared" si="11"/>
        <v>0</v>
      </c>
      <c r="Z58" s="57"/>
      <c r="AA58" s="1">
        <v>0</v>
      </c>
      <c r="AB58" s="1">
        <v>49</v>
      </c>
      <c r="AC58" s="1">
        <v>49</v>
      </c>
    </row>
    <row r="59" spans="1:29" x14ac:dyDescent="0.25">
      <c r="A59" s="19">
        <v>41</v>
      </c>
      <c r="B59" s="22" t="s">
        <v>33</v>
      </c>
      <c r="C59" s="20" t="s">
        <v>55</v>
      </c>
      <c r="D59" s="6">
        <v>3554</v>
      </c>
      <c r="E59" s="2">
        <v>5099</v>
      </c>
      <c r="F59" s="2">
        <v>8653</v>
      </c>
      <c r="G59" s="2">
        <v>3746</v>
      </c>
      <c r="H59" s="2">
        <v>181</v>
      </c>
      <c r="I59" s="2">
        <v>3927</v>
      </c>
      <c r="J59" s="2" t="s">
        <v>80</v>
      </c>
      <c r="K59" s="2" t="s">
        <v>80</v>
      </c>
      <c r="L59" s="2" t="s">
        <v>80</v>
      </c>
      <c r="M59" s="2">
        <v>0</v>
      </c>
      <c r="N59" s="2">
        <v>14</v>
      </c>
      <c r="O59" s="69">
        <v>14</v>
      </c>
      <c r="P59" s="7">
        <v>7300</v>
      </c>
      <c r="Q59" s="5">
        <v>5294</v>
      </c>
      <c r="R59" s="8">
        <v>12594</v>
      </c>
      <c r="S59" s="49"/>
      <c r="T59" s="9">
        <f t="shared" si="6"/>
        <v>7300</v>
      </c>
      <c r="U59" s="2">
        <f t="shared" si="7"/>
        <v>0</v>
      </c>
      <c r="V59" s="2">
        <f t="shared" si="8"/>
        <v>5294</v>
      </c>
      <c r="W59" s="2">
        <f t="shared" si="9"/>
        <v>0</v>
      </c>
      <c r="X59" s="2">
        <f t="shared" si="10"/>
        <v>12594</v>
      </c>
      <c r="Y59" s="10">
        <f t="shared" si="11"/>
        <v>0</v>
      </c>
      <c r="Z59" s="57"/>
      <c r="AA59" s="1" t="s">
        <v>80</v>
      </c>
      <c r="AB59" s="1" t="s">
        <v>80</v>
      </c>
      <c r="AC59" s="1" t="s">
        <v>80</v>
      </c>
    </row>
    <row r="60" spans="1:29" x14ac:dyDescent="0.25">
      <c r="A60" s="19">
        <v>65</v>
      </c>
      <c r="B60" s="22" t="s">
        <v>16</v>
      </c>
      <c r="C60" s="20" t="s">
        <v>56</v>
      </c>
      <c r="D60" s="6">
        <v>31</v>
      </c>
      <c r="E60" s="2">
        <v>12177</v>
      </c>
      <c r="F60" s="2">
        <v>12208</v>
      </c>
      <c r="G60" s="2">
        <v>10</v>
      </c>
      <c r="H60" s="2">
        <v>9</v>
      </c>
      <c r="I60" s="2">
        <v>19</v>
      </c>
      <c r="J60" s="2">
        <v>0</v>
      </c>
      <c r="K60" s="2">
        <v>21</v>
      </c>
      <c r="L60" s="2">
        <v>21</v>
      </c>
      <c r="M60" s="2">
        <v>0</v>
      </c>
      <c r="N60" s="2">
        <v>86</v>
      </c>
      <c r="O60" s="69">
        <v>86</v>
      </c>
      <c r="P60" s="7">
        <v>41</v>
      </c>
      <c r="Q60" s="5">
        <v>12293</v>
      </c>
      <c r="R60" s="8">
        <v>12334</v>
      </c>
      <c r="S60" s="49"/>
      <c r="T60" s="9">
        <f t="shared" si="6"/>
        <v>41</v>
      </c>
      <c r="U60" s="2">
        <f t="shared" si="7"/>
        <v>0</v>
      </c>
      <c r="V60" s="2">
        <f t="shared" si="8"/>
        <v>12293</v>
      </c>
      <c r="W60" s="2">
        <f t="shared" si="9"/>
        <v>0</v>
      </c>
      <c r="X60" s="2">
        <f t="shared" si="10"/>
        <v>12334</v>
      </c>
      <c r="Y60" s="10">
        <f t="shared" si="11"/>
        <v>0</v>
      </c>
      <c r="Z60" s="57"/>
      <c r="AA60" s="1">
        <v>0</v>
      </c>
      <c r="AB60" s="1">
        <v>9</v>
      </c>
      <c r="AC60" s="1">
        <v>9</v>
      </c>
    </row>
    <row r="61" spans="1:29" x14ac:dyDescent="0.25">
      <c r="A61" s="19">
        <v>67</v>
      </c>
      <c r="B61" s="22" t="s">
        <v>64</v>
      </c>
      <c r="C61" s="20" t="s">
        <v>57</v>
      </c>
      <c r="D61" s="6">
        <v>736</v>
      </c>
      <c r="E61" s="2">
        <v>8441</v>
      </c>
      <c r="F61" s="2">
        <v>9177</v>
      </c>
      <c r="G61" s="2">
        <v>1794</v>
      </c>
      <c r="H61" s="2">
        <v>475</v>
      </c>
      <c r="I61" s="2">
        <v>2269</v>
      </c>
      <c r="J61" s="2">
        <v>0</v>
      </c>
      <c r="K61" s="2">
        <v>93</v>
      </c>
      <c r="L61" s="2">
        <v>93</v>
      </c>
      <c r="M61" s="2">
        <v>0</v>
      </c>
      <c r="N61" s="2">
        <v>70</v>
      </c>
      <c r="O61" s="69">
        <v>70</v>
      </c>
      <c r="P61" s="7">
        <v>2530</v>
      </c>
      <c r="Q61" s="5">
        <v>9079</v>
      </c>
      <c r="R61" s="8">
        <v>11609</v>
      </c>
      <c r="S61" s="49"/>
      <c r="T61" s="9">
        <f t="shared" si="6"/>
        <v>2530</v>
      </c>
      <c r="U61" s="2">
        <f t="shared" si="7"/>
        <v>0</v>
      </c>
      <c r="V61" s="2">
        <f t="shared" si="8"/>
        <v>9079</v>
      </c>
      <c r="W61" s="2">
        <f t="shared" si="9"/>
        <v>0</v>
      </c>
      <c r="X61" s="2">
        <f t="shared" si="10"/>
        <v>11609</v>
      </c>
      <c r="Y61" s="10">
        <f t="shared" si="11"/>
        <v>0</v>
      </c>
      <c r="Z61" s="57"/>
      <c r="AA61" s="1" t="s">
        <v>80</v>
      </c>
      <c r="AB61" s="1" t="s">
        <v>80</v>
      </c>
      <c r="AC61" s="1" t="s">
        <v>80</v>
      </c>
    </row>
    <row r="62" spans="1:29" x14ac:dyDescent="0.25">
      <c r="A62" s="19">
        <v>30</v>
      </c>
      <c r="B62" s="22" t="s">
        <v>64</v>
      </c>
      <c r="C62" s="20" t="s">
        <v>58</v>
      </c>
      <c r="D62" s="6">
        <v>822</v>
      </c>
      <c r="E62" s="2">
        <v>9710</v>
      </c>
      <c r="F62" s="2">
        <v>10532</v>
      </c>
      <c r="G62" s="2">
        <v>493</v>
      </c>
      <c r="H62" s="2">
        <v>55</v>
      </c>
      <c r="I62" s="2">
        <v>548</v>
      </c>
      <c r="J62" s="2">
        <v>10</v>
      </c>
      <c r="K62" s="2">
        <v>106</v>
      </c>
      <c r="L62" s="2">
        <v>116</v>
      </c>
      <c r="M62" s="2">
        <v>0</v>
      </c>
      <c r="N62" s="2">
        <v>4</v>
      </c>
      <c r="O62" s="69">
        <v>4</v>
      </c>
      <c r="P62" s="7">
        <v>1325</v>
      </c>
      <c r="Q62" s="5">
        <v>9875</v>
      </c>
      <c r="R62" s="8">
        <v>11200</v>
      </c>
      <c r="S62" s="49"/>
      <c r="T62" s="9">
        <f t="shared" si="6"/>
        <v>1325</v>
      </c>
      <c r="U62" s="2">
        <f t="shared" si="7"/>
        <v>0</v>
      </c>
      <c r="V62" s="2">
        <f t="shared" si="8"/>
        <v>9875</v>
      </c>
      <c r="W62" s="2">
        <f t="shared" si="9"/>
        <v>0</v>
      </c>
      <c r="X62" s="2">
        <f t="shared" si="10"/>
        <v>11200</v>
      </c>
      <c r="Y62" s="10">
        <f t="shared" si="11"/>
        <v>0</v>
      </c>
      <c r="Z62" s="57"/>
      <c r="AA62" s="1">
        <v>29</v>
      </c>
      <c r="AB62" s="1">
        <v>0</v>
      </c>
      <c r="AC62" s="1">
        <v>29</v>
      </c>
    </row>
    <row r="63" spans="1:29" x14ac:dyDescent="0.25">
      <c r="A63" s="19">
        <v>33</v>
      </c>
      <c r="B63" s="22" t="s">
        <v>72</v>
      </c>
      <c r="C63" s="20" t="s">
        <v>59</v>
      </c>
      <c r="D63" s="6">
        <v>2132</v>
      </c>
      <c r="E63" s="2">
        <v>7526</v>
      </c>
      <c r="F63" s="2">
        <v>9658</v>
      </c>
      <c r="G63" s="2">
        <v>540</v>
      </c>
      <c r="H63" s="2">
        <v>4</v>
      </c>
      <c r="I63" s="2">
        <v>544</v>
      </c>
      <c r="J63" s="2">
        <v>19</v>
      </c>
      <c r="K63" s="2">
        <v>64</v>
      </c>
      <c r="L63" s="2">
        <v>83</v>
      </c>
      <c r="M63" s="2">
        <v>20</v>
      </c>
      <c r="N63" s="2">
        <v>773</v>
      </c>
      <c r="O63" s="69">
        <v>793</v>
      </c>
      <c r="P63" s="7">
        <v>2711</v>
      </c>
      <c r="Q63" s="5">
        <v>8367</v>
      </c>
      <c r="R63" s="8">
        <v>11078</v>
      </c>
      <c r="S63" s="49"/>
      <c r="T63" s="9">
        <f t="shared" si="6"/>
        <v>2711</v>
      </c>
      <c r="U63" s="2">
        <f t="shared" si="7"/>
        <v>0</v>
      </c>
      <c r="V63" s="2">
        <f t="shared" si="8"/>
        <v>8367</v>
      </c>
      <c r="W63" s="2">
        <f t="shared" si="9"/>
        <v>0</v>
      </c>
      <c r="X63" s="2">
        <f t="shared" si="10"/>
        <v>11078</v>
      </c>
      <c r="Y63" s="10">
        <f t="shared" si="11"/>
        <v>0</v>
      </c>
      <c r="Z63" s="57"/>
      <c r="AA63" s="1">
        <v>2</v>
      </c>
      <c r="AB63" s="1">
        <v>4</v>
      </c>
      <c r="AC63" s="1">
        <v>6</v>
      </c>
    </row>
    <row r="64" spans="1:29" x14ac:dyDescent="0.25">
      <c r="A64" s="19">
        <v>37</v>
      </c>
      <c r="B64" s="22" t="s">
        <v>35</v>
      </c>
      <c r="C64" s="20" t="s">
        <v>60</v>
      </c>
      <c r="D64" s="6">
        <v>0</v>
      </c>
      <c r="E64" s="2">
        <v>6009</v>
      </c>
      <c r="F64" s="2">
        <v>6009</v>
      </c>
      <c r="G64" s="2">
        <v>45</v>
      </c>
      <c r="H64" s="2">
        <v>4</v>
      </c>
      <c r="I64" s="2">
        <v>49</v>
      </c>
      <c r="J64" s="2">
        <v>0</v>
      </c>
      <c r="K64" s="2">
        <v>205</v>
      </c>
      <c r="L64" s="2">
        <v>205</v>
      </c>
      <c r="M64" s="2">
        <v>5</v>
      </c>
      <c r="N64" s="2">
        <v>739</v>
      </c>
      <c r="O64" s="69">
        <v>744</v>
      </c>
      <c r="P64" s="7">
        <v>50</v>
      </c>
      <c r="Q64" s="5">
        <v>6957</v>
      </c>
      <c r="R64" s="8">
        <v>7007</v>
      </c>
      <c r="S64" s="49"/>
      <c r="T64" s="9">
        <f t="shared" si="6"/>
        <v>50</v>
      </c>
      <c r="U64" s="2">
        <f t="shared" si="7"/>
        <v>0</v>
      </c>
      <c r="V64" s="2">
        <f t="shared" si="8"/>
        <v>6957</v>
      </c>
      <c r="W64" s="2">
        <f t="shared" si="9"/>
        <v>0</v>
      </c>
      <c r="X64" s="2">
        <f t="shared" si="10"/>
        <v>7007</v>
      </c>
      <c r="Y64" s="10">
        <f t="shared" si="11"/>
        <v>0</v>
      </c>
      <c r="Z64" s="57"/>
      <c r="AA64" s="1" t="s">
        <v>80</v>
      </c>
      <c r="AB64" s="1" t="s">
        <v>80</v>
      </c>
      <c r="AC64" s="1" t="s">
        <v>80</v>
      </c>
    </row>
    <row r="65" spans="1:29" x14ac:dyDescent="0.25">
      <c r="A65" s="19">
        <v>60</v>
      </c>
      <c r="B65" s="22" t="s">
        <v>40</v>
      </c>
      <c r="C65" s="20" t="s">
        <v>61</v>
      </c>
      <c r="D65" s="6">
        <v>407</v>
      </c>
      <c r="E65" s="2">
        <v>2355</v>
      </c>
      <c r="F65" s="2">
        <v>2762</v>
      </c>
      <c r="G65" s="2">
        <v>3142</v>
      </c>
      <c r="H65" s="2">
        <v>0</v>
      </c>
      <c r="I65" s="2">
        <v>3142</v>
      </c>
      <c r="J65" s="2" t="s">
        <v>80</v>
      </c>
      <c r="K65" s="2" t="s">
        <v>80</v>
      </c>
      <c r="L65" s="2" t="s">
        <v>80</v>
      </c>
      <c r="M65" s="2">
        <v>1</v>
      </c>
      <c r="N65" s="2">
        <v>36</v>
      </c>
      <c r="O65" s="69">
        <v>37</v>
      </c>
      <c r="P65" s="7">
        <v>3550</v>
      </c>
      <c r="Q65" s="5">
        <v>2391</v>
      </c>
      <c r="R65" s="8">
        <v>5941</v>
      </c>
      <c r="S65" s="49"/>
      <c r="T65" s="9">
        <f t="shared" si="6"/>
        <v>3550</v>
      </c>
      <c r="U65" s="2">
        <f t="shared" si="7"/>
        <v>0</v>
      </c>
      <c r="V65" s="2">
        <f t="shared" si="8"/>
        <v>2391</v>
      </c>
      <c r="W65" s="2">
        <f t="shared" si="9"/>
        <v>0</v>
      </c>
      <c r="X65" s="2">
        <f t="shared" si="10"/>
        <v>5941</v>
      </c>
      <c r="Y65" s="10">
        <f t="shared" si="11"/>
        <v>0</v>
      </c>
      <c r="Z65" s="57"/>
      <c r="AA65" s="1" t="s">
        <v>80</v>
      </c>
      <c r="AB65" s="1" t="s">
        <v>80</v>
      </c>
      <c r="AC65" s="1" t="s">
        <v>80</v>
      </c>
    </row>
    <row r="66" spans="1:29" x14ac:dyDescent="0.25">
      <c r="A66" s="19">
        <v>45</v>
      </c>
      <c r="B66" s="22" t="s">
        <v>40</v>
      </c>
      <c r="C66" s="20" t="s">
        <v>62</v>
      </c>
      <c r="D66" s="6">
        <v>178</v>
      </c>
      <c r="E66" s="2">
        <v>2368</v>
      </c>
      <c r="F66" s="2">
        <v>2546</v>
      </c>
      <c r="G66" s="2">
        <v>856</v>
      </c>
      <c r="H66" s="2">
        <v>111</v>
      </c>
      <c r="I66" s="2">
        <v>967</v>
      </c>
      <c r="J66" s="2">
        <v>294</v>
      </c>
      <c r="K66" s="2">
        <v>50</v>
      </c>
      <c r="L66" s="2">
        <v>344</v>
      </c>
      <c r="M66" s="2">
        <v>0</v>
      </c>
      <c r="N66" s="2">
        <v>21</v>
      </c>
      <c r="O66" s="69">
        <v>21</v>
      </c>
      <c r="P66" s="7">
        <v>1328</v>
      </c>
      <c r="Q66" s="5">
        <v>2550</v>
      </c>
      <c r="R66" s="8">
        <v>3878</v>
      </c>
      <c r="S66" s="49"/>
      <c r="T66" s="9">
        <f t="shared" si="6"/>
        <v>1328</v>
      </c>
      <c r="U66" s="2">
        <f t="shared" si="7"/>
        <v>0</v>
      </c>
      <c r="V66" s="2">
        <f t="shared" si="8"/>
        <v>2550</v>
      </c>
      <c r="W66" s="2">
        <f t="shared" si="9"/>
        <v>0</v>
      </c>
      <c r="X66" s="2">
        <f t="shared" si="10"/>
        <v>3878</v>
      </c>
      <c r="Y66" s="10">
        <f t="shared" si="11"/>
        <v>0</v>
      </c>
      <c r="Z66" s="57"/>
      <c r="AA66" s="1" t="s">
        <v>80</v>
      </c>
      <c r="AB66" s="1" t="s">
        <v>80</v>
      </c>
      <c r="AC66" s="1" t="s">
        <v>80</v>
      </c>
    </row>
    <row r="67" spans="1:29" x14ac:dyDescent="0.25">
      <c r="A67" s="19">
        <v>73</v>
      </c>
      <c r="B67" s="22" t="s">
        <v>72</v>
      </c>
      <c r="C67" s="20" t="s">
        <v>69</v>
      </c>
      <c r="D67" s="6">
        <v>305</v>
      </c>
      <c r="E67" s="2">
        <v>2848</v>
      </c>
      <c r="F67" s="2">
        <v>3153</v>
      </c>
      <c r="G67" s="2">
        <v>60</v>
      </c>
      <c r="H67" s="2">
        <v>0</v>
      </c>
      <c r="I67" s="2">
        <v>60</v>
      </c>
      <c r="J67" s="2">
        <v>0</v>
      </c>
      <c r="K67" s="2">
        <v>38</v>
      </c>
      <c r="L67" s="2">
        <v>38</v>
      </c>
      <c r="M67" s="2">
        <v>0</v>
      </c>
      <c r="N67" s="2">
        <v>12</v>
      </c>
      <c r="O67" s="69">
        <v>12</v>
      </c>
      <c r="P67" s="7">
        <v>365</v>
      </c>
      <c r="Q67" s="5">
        <v>2898</v>
      </c>
      <c r="R67" s="8">
        <v>3263</v>
      </c>
      <c r="S67" s="49"/>
      <c r="T67" s="9">
        <f t="shared" si="6"/>
        <v>365</v>
      </c>
      <c r="U67" s="2">
        <f t="shared" si="7"/>
        <v>0</v>
      </c>
      <c r="V67" s="2">
        <f t="shared" si="8"/>
        <v>2898</v>
      </c>
      <c r="W67" s="2">
        <f t="shared" si="9"/>
        <v>0</v>
      </c>
      <c r="X67" s="2">
        <f t="shared" si="10"/>
        <v>3263</v>
      </c>
      <c r="Y67" s="10">
        <f t="shared" si="11"/>
        <v>0</v>
      </c>
      <c r="Z67" s="57"/>
      <c r="AA67" s="1" t="s">
        <v>80</v>
      </c>
      <c r="AB67" s="1" t="s">
        <v>80</v>
      </c>
      <c r="AC67" s="1" t="s">
        <v>80</v>
      </c>
    </row>
    <row r="68" spans="1:29" x14ac:dyDescent="0.25">
      <c r="A68" s="19">
        <v>15</v>
      </c>
      <c r="B68" s="22" t="s">
        <v>40</v>
      </c>
      <c r="C68" s="20" t="s">
        <v>70</v>
      </c>
      <c r="D68" s="6">
        <v>0</v>
      </c>
      <c r="E68" s="2">
        <v>2718</v>
      </c>
      <c r="F68" s="2">
        <v>2718</v>
      </c>
      <c r="G68" s="2" t="s">
        <v>80</v>
      </c>
      <c r="H68" s="2" t="s">
        <v>80</v>
      </c>
      <c r="I68" s="2" t="s">
        <v>80</v>
      </c>
      <c r="J68" s="2" t="s">
        <v>80</v>
      </c>
      <c r="K68" s="2" t="s">
        <v>80</v>
      </c>
      <c r="L68" s="2" t="s">
        <v>80</v>
      </c>
      <c r="M68" s="2">
        <v>0</v>
      </c>
      <c r="N68" s="2">
        <v>2</v>
      </c>
      <c r="O68" s="69">
        <v>2</v>
      </c>
      <c r="P68" s="7">
        <v>0</v>
      </c>
      <c r="Q68" s="5">
        <v>2720</v>
      </c>
      <c r="R68" s="8">
        <v>2720</v>
      </c>
      <c r="S68" s="49"/>
      <c r="T68" s="9">
        <f t="shared" si="6"/>
        <v>0</v>
      </c>
      <c r="U68" s="2">
        <f t="shared" si="7"/>
        <v>0</v>
      </c>
      <c r="V68" s="2">
        <f t="shared" si="8"/>
        <v>2720</v>
      </c>
      <c r="W68" s="2">
        <f t="shared" si="9"/>
        <v>0</v>
      </c>
      <c r="X68" s="2">
        <f t="shared" si="10"/>
        <v>2720</v>
      </c>
      <c r="Y68" s="10">
        <f t="shared" si="11"/>
        <v>0</v>
      </c>
      <c r="Z68" s="57"/>
      <c r="AA68" s="1" t="s">
        <v>80</v>
      </c>
      <c r="AB68" s="1" t="s">
        <v>80</v>
      </c>
      <c r="AC68" s="1" t="s">
        <v>80</v>
      </c>
    </row>
    <row r="69" spans="1:29" x14ac:dyDescent="0.25">
      <c r="A69" s="19">
        <v>7</v>
      </c>
      <c r="B69" s="22" t="s">
        <v>63</v>
      </c>
      <c r="C69" s="20" t="s">
        <v>74</v>
      </c>
      <c r="D69" s="6">
        <v>326</v>
      </c>
      <c r="E69" s="2">
        <v>1397</v>
      </c>
      <c r="F69" s="2">
        <v>1723</v>
      </c>
      <c r="G69" s="2" t="s">
        <v>80</v>
      </c>
      <c r="H69" s="2" t="s">
        <v>80</v>
      </c>
      <c r="I69" s="2" t="s">
        <v>80</v>
      </c>
      <c r="J69" s="2" t="s">
        <v>80</v>
      </c>
      <c r="K69" s="2" t="s">
        <v>80</v>
      </c>
      <c r="L69" s="2" t="s">
        <v>80</v>
      </c>
      <c r="M69" s="2" t="s">
        <v>80</v>
      </c>
      <c r="N69" s="2" t="s">
        <v>80</v>
      </c>
      <c r="O69" s="69" t="s">
        <v>80</v>
      </c>
      <c r="P69" s="7">
        <f t="shared" ref="P69:R70" si="12">SUM(D69,G69,J69,M69)</f>
        <v>326</v>
      </c>
      <c r="Q69" s="5">
        <f t="shared" si="12"/>
        <v>1397</v>
      </c>
      <c r="R69" s="8">
        <f t="shared" si="12"/>
        <v>1723</v>
      </c>
      <c r="S69" s="49"/>
      <c r="T69" s="9">
        <f t="shared" ref="T69:T81" si="13">SUM(D69,G69,J69,M69)</f>
        <v>326</v>
      </c>
      <c r="U69" s="2">
        <f t="shared" ref="U69:U81" si="14">P69-T69</f>
        <v>0</v>
      </c>
      <c r="V69" s="2">
        <f t="shared" ref="V69:V81" si="15">SUM(E69,H69,K69,N69)</f>
        <v>1397</v>
      </c>
      <c r="W69" s="2">
        <f t="shared" ref="W69:W81" si="16">Q69-V69</f>
        <v>0</v>
      </c>
      <c r="X69" s="2">
        <f t="shared" ref="X69:X81" si="17">SUM(F69,I69,L69,O69)</f>
        <v>1723</v>
      </c>
      <c r="Y69" s="10">
        <f t="shared" ref="Y69:Y81" si="18">R69-X69</f>
        <v>0</v>
      </c>
      <c r="Z69" s="57"/>
      <c r="AA69" s="1" t="s">
        <v>80</v>
      </c>
      <c r="AB69" s="1" t="s">
        <v>80</v>
      </c>
      <c r="AC69" s="1" t="s">
        <v>80</v>
      </c>
    </row>
    <row r="70" spans="1:29" x14ac:dyDescent="0.25">
      <c r="A70" s="19">
        <v>8</v>
      </c>
      <c r="B70" s="22" t="s">
        <v>63</v>
      </c>
      <c r="C70" s="20" t="s">
        <v>75</v>
      </c>
      <c r="D70" s="6">
        <v>181</v>
      </c>
      <c r="E70" s="2">
        <v>1356</v>
      </c>
      <c r="F70" s="2">
        <v>1537</v>
      </c>
      <c r="G70" s="2">
        <v>18</v>
      </c>
      <c r="H70" s="2">
        <v>31</v>
      </c>
      <c r="I70" s="2">
        <v>49</v>
      </c>
      <c r="J70" s="2">
        <v>0</v>
      </c>
      <c r="K70" s="2">
        <v>24</v>
      </c>
      <c r="L70" s="2">
        <v>24</v>
      </c>
      <c r="M70" s="2" t="s">
        <v>80</v>
      </c>
      <c r="N70" s="2" t="s">
        <v>80</v>
      </c>
      <c r="O70" s="69" t="s">
        <v>80</v>
      </c>
      <c r="P70" s="7">
        <f t="shared" si="12"/>
        <v>199</v>
      </c>
      <c r="Q70" s="5">
        <f t="shared" si="12"/>
        <v>1411</v>
      </c>
      <c r="R70" s="8">
        <f t="shared" si="12"/>
        <v>1610</v>
      </c>
      <c r="S70" s="49"/>
      <c r="T70" s="9">
        <f t="shared" si="13"/>
        <v>199</v>
      </c>
      <c r="U70" s="2">
        <f t="shared" si="14"/>
        <v>0</v>
      </c>
      <c r="V70" s="2">
        <f t="shared" si="15"/>
        <v>1411</v>
      </c>
      <c r="W70" s="2">
        <f t="shared" si="16"/>
        <v>0</v>
      </c>
      <c r="X70" s="2">
        <f t="shared" si="17"/>
        <v>1610</v>
      </c>
      <c r="Y70" s="10">
        <f t="shared" si="18"/>
        <v>0</v>
      </c>
      <c r="Z70" s="57"/>
      <c r="AA70" s="1">
        <v>0</v>
      </c>
      <c r="AB70" s="1">
        <v>7</v>
      </c>
      <c r="AC70" s="1">
        <v>7</v>
      </c>
    </row>
    <row r="71" spans="1:29" x14ac:dyDescent="0.25">
      <c r="A71" s="19">
        <v>16</v>
      </c>
      <c r="B71" s="22" t="s">
        <v>40</v>
      </c>
      <c r="C71" s="20" t="s">
        <v>6</v>
      </c>
      <c r="D71" s="6">
        <v>0</v>
      </c>
      <c r="E71" s="2">
        <v>1468</v>
      </c>
      <c r="F71" s="2">
        <v>1468</v>
      </c>
      <c r="G71" s="2" t="s">
        <v>80</v>
      </c>
      <c r="H71" s="2" t="s">
        <v>80</v>
      </c>
      <c r="I71" s="2" t="s">
        <v>80</v>
      </c>
      <c r="J71" s="2">
        <v>0</v>
      </c>
      <c r="K71" s="2">
        <v>1</v>
      </c>
      <c r="L71" s="2">
        <v>1</v>
      </c>
      <c r="M71" s="2">
        <v>0</v>
      </c>
      <c r="N71" s="2">
        <v>6</v>
      </c>
      <c r="O71" s="69">
        <v>6</v>
      </c>
      <c r="P71" s="7">
        <v>0</v>
      </c>
      <c r="Q71" s="5">
        <v>1475</v>
      </c>
      <c r="R71" s="8">
        <v>1475</v>
      </c>
      <c r="S71" s="49"/>
      <c r="T71" s="9">
        <f t="shared" si="13"/>
        <v>0</v>
      </c>
      <c r="U71" s="2">
        <f t="shared" si="14"/>
        <v>0</v>
      </c>
      <c r="V71" s="2">
        <f t="shared" si="15"/>
        <v>1475</v>
      </c>
      <c r="W71" s="2">
        <f t="shared" si="16"/>
        <v>0</v>
      </c>
      <c r="X71" s="2">
        <f t="shared" si="17"/>
        <v>1475</v>
      </c>
      <c r="Y71" s="10">
        <f t="shared" si="18"/>
        <v>0</v>
      </c>
      <c r="Z71" s="57"/>
      <c r="AA71" s="1" t="s">
        <v>80</v>
      </c>
      <c r="AB71" s="1" t="s">
        <v>80</v>
      </c>
      <c r="AC71" s="1" t="s">
        <v>80</v>
      </c>
    </row>
    <row r="72" spans="1:29" x14ac:dyDescent="0.25">
      <c r="A72" s="19">
        <v>40</v>
      </c>
      <c r="B72" s="22" t="s">
        <v>64</v>
      </c>
      <c r="C72" s="20" t="s">
        <v>64</v>
      </c>
      <c r="D72" s="6">
        <v>258</v>
      </c>
      <c r="E72" s="2">
        <v>918</v>
      </c>
      <c r="F72" s="2">
        <v>1176</v>
      </c>
      <c r="G72" s="2" t="s">
        <v>80</v>
      </c>
      <c r="H72" s="2" t="s">
        <v>80</v>
      </c>
      <c r="I72" s="2" t="s">
        <v>80</v>
      </c>
      <c r="J72" s="2">
        <v>2</v>
      </c>
      <c r="K72" s="2">
        <v>127</v>
      </c>
      <c r="L72" s="2">
        <v>129</v>
      </c>
      <c r="M72" s="2" t="s">
        <v>80</v>
      </c>
      <c r="N72" s="2" t="s">
        <v>80</v>
      </c>
      <c r="O72" s="69" t="s">
        <v>80</v>
      </c>
      <c r="P72" s="7">
        <v>260</v>
      </c>
      <c r="Q72" s="5">
        <v>1045</v>
      </c>
      <c r="R72" s="8">
        <v>1305</v>
      </c>
      <c r="S72" s="49"/>
      <c r="T72" s="9">
        <f t="shared" si="13"/>
        <v>260</v>
      </c>
      <c r="U72" s="2">
        <f t="shared" si="14"/>
        <v>0</v>
      </c>
      <c r="V72" s="2">
        <f t="shared" si="15"/>
        <v>1045</v>
      </c>
      <c r="W72" s="2">
        <f t="shared" si="16"/>
        <v>0</v>
      </c>
      <c r="X72" s="2">
        <f t="shared" si="17"/>
        <v>1305</v>
      </c>
      <c r="Y72" s="10">
        <f t="shared" si="18"/>
        <v>0</v>
      </c>
      <c r="Z72" s="57"/>
      <c r="AA72" s="1" t="s">
        <v>80</v>
      </c>
      <c r="AB72" s="1" t="s">
        <v>80</v>
      </c>
      <c r="AC72" s="1" t="s">
        <v>80</v>
      </c>
    </row>
    <row r="73" spans="1:29" x14ac:dyDescent="0.25">
      <c r="A73" s="19">
        <v>18</v>
      </c>
      <c r="B73" s="22" t="s">
        <v>40</v>
      </c>
      <c r="C73" s="20" t="s">
        <v>65</v>
      </c>
      <c r="D73" s="6">
        <v>56</v>
      </c>
      <c r="E73" s="2">
        <v>1104</v>
      </c>
      <c r="F73" s="2">
        <v>1160</v>
      </c>
      <c r="G73" s="2" t="s">
        <v>80</v>
      </c>
      <c r="H73" s="2" t="s">
        <v>80</v>
      </c>
      <c r="I73" s="2" t="s">
        <v>80</v>
      </c>
      <c r="J73" s="2">
        <v>15</v>
      </c>
      <c r="K73" s="2">
        <v>47</v>
      </c>
      <c r="L73" s="2">
        <v>62</v>
      </c>
      <c r="M73" s="2">
        <v>0</v>
      </c>
      <c r="N73" s="2">
        <v>15</v>
      </c>
      <c r="O73" s="69">
        <v>15</v>
      </c>
      <c r="P73" s="7">
        <v>71</v>
      </c>
      <c r="Q73" s="5">
        <v>1166</v>
      </c>
      <c r="R73" s="8">
        <v>1237</v>
      </c>
      <c r="S73" s="49"/>
      <c r="T73" s="9">
        <f t="shared" si="13"/>
        <v>71</v>
      </c>
      <c r="U73" s="2">
        <f t="shared" si="14"/>
        <v>0</v>
      </c>
      <c r="V73" s="2">
        <f t="shared" si="15"/>
        <v>1166</v>
      </c>
      <c r="W73" s="2">
        <f t="shared" si="16"/>
        <v>0</v>
      </c>
      <c r="X73" s="2">
        <f t="shared" si="17"/>
        <v>1237</v>
      </c>
      <c r="Y73" s="10">
        <f t="shared" si="18"/>
        <v>0</v>
      </c>
      <c r="Z73" s="57"/>
      <c r="AA73" s="4" t="s">
        <v>80</v>
      </c>
      <c r="AB73" s="4" t="s">
        <v>80</v>
      </c>
      <c r="AC73" s="4" t="s">
        <v>80</v>
      </c>
    </row>
    <row r="74" spans="1:29" x14ac:dyDescent="0.25">
      <c r="A74" s="19">
        <v>22</v>
      </c>
      <c r="B74" s="22" t="s">
        <v>64</v>
      </c>
      <c r="C74" s="20" t="s">
        <v>66</v>
      </c>
      <c r="D74" s="6">
        <v>25</v>
      </c>
      <c r="E74" s="2">
        <v>1091</v>
      </c>
      <c r="F74" s="2">
        <v>1116</v>
      </c>
      <c r="G74" s="2" t="s">
        <v>80</v>
      </c>
      <c r="H74" s="2" t="s">
        <v>80</v>
      </c>
      <c r="I74" s="2" t="s">
        <v>80</v>
      </c>
      <c r="J74" s="2">
        <v>0</v>
      </c>
      <c r="K74" s="2">
        <v>5</v>
      </c>
      <c r="L74" s="2">
        <v>5</v>
      </c>
      <c r="M74" s="2">
        <v>0</v>
      </c>
      <c r="N74" s="2">
        <v>14</v>
      </c>
      <c r="O74" s="69">
        <v>14</v>
      </c>
      <c r="P74" s="7">
        <v>25</v>
      </c>
      <c r="Q74" s="5">
        <v>1096</v>
      </c>
      <c r="R74" s="8">
        <v>1121</v>
      </c>
      <c r="S74" s="49"/>
      <c r="T74" s="9">
        <f t="shared" si="13"/>
        <v>25</v>
      </c>
      <c r="U74" s="2">
        <f t="shared" si="14"/>
        <v>0</v>
      </c>
      <c r="V74" s="2">
        <f t="shared" si="15"/>
        <v>1110</v>
      </c>
      <c r="W74" s="3">
        <f t="shared" si="16"/>
        <v>-14</v>
      </c>
      <c r="X74" s="2">
        <f t="shared" si="17"/>
        <v>1135</v>
      </c>
      <c r="Y74" s="11">
        <f t="shared" si="18"/>
        <v>-14</v>
      </c>
      <c r="Z74" s="57"/>
      <c r="AA74" s="1" t="s">
        <v>80</v>
      </c>
      <c r="AB74" s="1" t="s">
        <v>80</v>
      </c>
      <c r="AC74" s="1" t="s">
        <v>80</v>
      </c>
    </row>
    <row r="75" spans="1:29" x14ac:dyDescent="0.25">
      <c r="A75" s="19">
        <v>42</v>
      </c>
      <c r="B75" s="22" t="s">
        <v>64</v>
      </c>
      <c r="C75" s="20" t="s">
        <v>71</v>
      </c>
      <c r="D75" s="6">
        <v>29</v>
      </c>
      <c r="E75" s="2">
        <v>537</v>
      </c>
      <c r="F75" s="2">
        <v>566</v>
      </c>
      <c r="G75" s="2">
        <v>99</v>
      </c>
      <c r="H75" s="2">
        <v>0</v>
      </c>
      <c r="I75" s="2">
        <v>99</v>
      </c>
      <c r="J75" s="2">
        <v>0</v>
      </c>
      <c r="K75" s="2">
        <v>15</v>
      </c>
      <c r="L75" s="2">
        <v>15</v>
      </c>
      <c r="M75" s="2">
        <v>0</v>
      </c>
      <c r="N75" s="2">
        <v>8</v>
      </c>
      <c r="O75" s="69">
        <v>8</v>
      </c>
      <c r="P75" s="7">
        <v>128</v>
      </c>
      <c r="Q75" s="5">
        <v>560</v>
      </c>
      <c r="R75" s="8">
        <v>688</v>
      </c>
      <c r="S75" s="49"/>
      <c r="T75" s="9">
        <f t="shared" si="13"/>
        <v>128</v>
      </c>
      <c r="U75" s="2">
        <f t="shared" si="14"/>
        <v>0</v>
      </c>
      <c r="V75" s="2">
        <f t="shared" si="15"/>
        <v>560</v>
      </c>
      <c r="W75" s="2">
        <f t="shared" si="16"/>
        <v>0</v>
      </c>
      <c r="X75" s="2">
        <f t="shared" si="17"/>
        <v>688</v>
      </c>
      <c r="Y75" s="10">
        <f t="shared" si="18"/>
        <v>0</v>
      </c>
      <c r="Z75" s="57"/>
      <c r="AA75" s="1" t="s">
        <v>80</v>
      </c>
      <c r="AB75" s="1" t="s">
        <v>80</v>
      </c>
      <c r="AC75" s="1" t="s">
        <v>80</v>
      </c>
    </row>
    <row r="76" spans="1:29" x14ac:dyDescent="0.25">
      <c r="A76" s="19">
        <v>24</v>
      </c>
      <c r="B76" s="22" t="s">
        <v>35</v>
      </c>
      <c r="C76" s="20" t="s">
        <v>78</v>
      </c>
      <c r="D76" s="6">
        <v>2</v>
      </c>
      <c r="E76" s="2">
        <v>149</v>
      </c>
      <c r="F76" s="2">
        <v>151</v>
      </c>
      <c r="G76" s="2">
        <v>4</v>
      </c>
      <c r="H76" s="2">
        <v>9</v>
      </c>
      <c r="I76" s="2">
        <v>13</v>
      </c>
      <c r="J76" s="2" t="s">
        <v>80</v>
      </c>
      <c r="K76" s="2" t="s">
        <v>80</v>
      </c>
      <c r="L76" s="2" t="s">
        <v>80</v>
      </c>
      <c r="M76" s="2" t="s">
        <v>80</v>
      </c>
      <c r="N76" s="2" t="s">
        <v>80</v>
      </c>
      <c r="O76" s="69" t="s">
        <v>80</v>
      </c>
      <c r="P76" s="7">
        <f>SUM(D76,G76,J76,M76)</f>
        <v>6</v>
      </c>
      <c r="Q76" s="5">
        <f>SUM(E76,H76,K76,N76)</f>
        <v>158</v>
      </c>
      <c r="R76" s="8">
        <f>SUM(F76,I76,L76,O76)</f>
        <v>164</v>
      </c>
      <c r="S76" s="49"/>
      <c r="T76" s="9">
        <f t="shared" si="13"/>
        <v>6</v>
      </c>
      <c r="U76" s="2">
        <f t="shared" si="14"/>
        <v>0</v>
      </c>
      <c r="V76" s="2">
        <f t="shared" si="15"/>
        <v>158</v>
      </c>
      <c r="W76" s="2">
        <f t="shared" si="16"/>
        <v>0</v>
      </c>
      <c r="X76" s="2">
        <f t="shared" si="17"/>
        <v>164</v>
      </c>
      <c r="Y76" s="10">
        <f t="shared" si="18"/>
        <v>0</v>
      </c>
      <c r="Z76" s="57"/>
      <c r="AA76" s="1" t="s">
        <v>80</v>
      </c>
      <c r="AB76" s="1" t="s">
        <v>80</v>
      </c>
      <c r="AC76" s="1" t="s">
        <v>80</v>
      </c>
    </row>
    <row r="77" spans="1:29" x14ac:dyDescent="0.25">
      <c r="A77" s="19">
        <v>57</v>
      </c>
      <c r="B77" s="22" t="s">
        <v>64</v>
      </c>
      <c r="C77" s="20" t="s">
        <v>67</v>
      </c>
      <c r="D77" s="6">
        <v>0</v>
      </c>
      <c r="E77" s="2">
        <v>129</v>
      </c>
      <c r="F77" s="2">
        <v>129</v>
      </c>
      <c r="G77" s="2" t="s">
        <v>80</v>
      </c>
      <c r="H77" s="2" t="s">
        <v>80</v>
      </c>
      <c r="I77" s="2" t="s">
        <v>80</v>
      </c>
      <c r="J77" s="2" t="s">
        <v>80</v>
      </c>
      <c r="K77" s="2" t="s">
        <v>80</v>
      </c>
      <c r="L77" s="2" t="s">
        <v>80</v>
      </c>
      <c r="M77" s="2" t="s">
        <v>80</v>
      </c>
      <c r="N77" s="2" t="s">
        <v>80</v>
      </c>
      <c r="O77" s="69" t="s">
        <v>80</v>
      </c>
      <c r="P77" s="7">
        <v>0</v>
      </c>
      <c r="Q77" s="5">
        <v>129</v>
      </c>
      <c r="R77" s="8">
        <v>129</v>
      </c>
      <c r="S77" s="49"/>
      <c r="T77" s="9">
        <f t="shared" si="13"/>
        <v>0</v>
      </c>
      <c r="U77" s="2">
        <f t="shared" si="14"/>
        <v>0</v>
      </c>
      <c r="V77" s="2">
        <f t="shared" si="15"/>
        <v>129</v>
      </c>
      <c r="W77" s="2">
        <f t="shared" si="16"/>
        <v>0</v>
      </c>
      <c r="X77" s="2">
        <f t="shared" si="17"/>
        <v>129</v>
      </c>
      <c r="Y77" s="10">
        <f t="shared" si="18"/>
        <v>0</v>
      </c>
      <c r="Z77" s="57"/>
      <c r="AA77" s="1" t="s">
        <v>80</v>
      </c>
      <c r="AB77" s="1" t="s">
        <v>80</v>
      </c>
      <c r="AC77" s="1" t="s">
        <v>80</v>
      </c>
    </row>
    <row r="78" spans="1:29" x14ac:dyDescent="0.25">
      <c r="A78" s="19">
        <v>9</v>
      </c>
      <c r="B78" s="22" t="s">
        <v>63</v>
      </c>
      <c r="C78" s="20" t="s">
        <v>76</v>
      </c>
      <c r="D78" s="6">
        <v>0</v>
      </c>
      <c r="E78" s="2">
        <v>91</v>
      </c>
      <c r="F78" s="2">
        <v>91</v>
      </c>
      <c r="G78" s="2" t="s">
        <v>80</v>
      </c>
      <c r="H78" s="2" t="s">
        <v>80</v>
      </c>
      <c r="I78" s="2" t="s">
        <v>80</v>
      </c>
      <c r="J78" s="2" t="s">
        <v>80</v>
      </c>
      <c r="K78" s="2" t="s">
        <v>80</v>
      </c>
      <c r="L78" s="2" t="s">
        <v>80</v>
      </c>
      <c r="M78" s="2">
        <v>0</v>
      </c>
      <c r="N78" s="2">
        <v>13</v>
      </c>
      <c r="O78" s="69">
        <v>13</v>
      </c>
      <c r="P78" s="7">
        <f t="shared" ref="P78:R80" si="19">SUM(D78,G78,J78,M78)</f>
        <v>0</v>
      </c>
      <c r="Q78" s="5">
        <f t="shared" si="19"/>
        <v>104</v>
      </c>
      <c r="R78" s="8">
        <f t="shared" si="19"/>
        <v>104</v>
      </c>
      <c r="S78" s="49"/>
      <c r="T78" s="9">
        <f t="shared" si="13"/>
        <v>0</v>
      </c>
      <c r="U78" s="2">
        <f t="shared" si="14"/>
        <v>0</v>
      </c>
      <c r="V78" s="2">
        <f t="shared" si="15"/>
        <v>104</v>
      </c>
      <c r="W78" s="2">
        <f t="shared" si="16"/>
        <v>0</v>
      </c>
      <c r="X78" s="2">
        <f t="shared" si="17"/>
        <v>104</v>
      </c>
      <c r="Y78" s="10">
        <f t="shared" si="18"/>
        <v>0</v>
      </c>
      <c r="Z78" s="57"/>
      <c r="AA78" s="4" t="s">
        <v>80</v>
      </c>
      <c r="AB78" s="4" t="s">
        <v>80</v>
      </c>
      <c r="AC78" s="4" t="s">
        <v>80</v>
      </c>
    </row>
    <row r="79" spans="1:29" x14ac:dyDescent="0.25">
      <c r="A79" s="19">
        <v>25</v>
      </c>
      <c r="B79" s="22" t="s">
        <v>35</v>
      </c>
      <c r="C79" s="20" t="s">
        <v>79</v>
      </c>
      <c r="D79" s="6">
        <v>0</v>
      </c>
      <c r="E79" s="2">
        <v>70</v>
      </c>
      <c r="F79" s="2">
        <v>70</v>
      </c>
      <c r="G79" s="2" t="s">
        <v>80</v>
      </c>
      <c r="H79" s="2" t="s">
        <v>80</v>
      </c>
      <c r="I79" s="2" t="s">
        <v>80</v>
      </c>
      <c r="J79" s="2" t="s">
        <v>80</v>
      </c>
      <c r="K79" s="2" t="s">
        <v>80</v>
      </c>
      <c r="L79" s="2" t="s">
        <v>80</v>
      </c>
      <c r="M79" s="2" t="s">
        <v>80</v>
      </c>
      <c r="N79" s="2" t="s">
        <v>80</v>
      </c>
      <c r="O79" s="69" t="s">
        <v>80</v>
      </c>
      <c r="P79" s="7">
        <f t="shared" si="19"/>
        <v>0</v>
      </c>
      <c r="Q79" s="5">
        <f t="shared" si="19"/>
        <v>70</v>
      </c>
      <c r="R79" s="8">
        <f t="shared" si="19"/>
        <v>70</v>
      </c>
      <c r="S79" s="49"/>
      <c r="T79" s="9">
        <f t="shared" si="13"/>
        <v>0</v>
      </c>
      <c r="U79" s="2">
        <f t="shared" si="14"/>
        <v>0</v>
      </c>
      <c r="V79" s="2">
        <f t="shared" si="15"/>
        <v>70</v>
      </c>
      <c r="W79" s="2">
        <f t="shared" si="16"/>
        <v>0</v>
      </c>
      <c r="X79" s="2">
        <f t="shared" si="17"/>
        <v>70</v>
      </c>
      <c r="Y79" s="10">
        <f t="shared" si="18"/>
        <v>0</v>
      </c>
      <c r="Z79" s="57"/>
      <c r="AA79" s="1" t="s">
        <v>80</v>
      </c>
      <c r="AB79" s="1" t="s">
        <v>80</v>
      </c>
      <c r="AC79" s="1" t="s">
        <v>80</v>
      </c>
    </row>
    <row r="80" spans="1:29" x14ac:dyDescent="0.25">
      <c r="A80" s="19">
        <v>6</v>
      </c>
      <c r="B80" s="22" t="s">
        <v>63</v>
      </c>
      <c r="C80" s="20" t="s">
        <v>73</v>
      </c>
      <c r="D80" s="6">
        <v>0</v>
      </c>
      <c r="E80" s="2">
        <v>31</v>
      </c>
      <c r="F80" s="2">
        <v>31</v>
      </c>
      <c r="G80" s="2" t="s">
        <v>80</v>
      </c>
      <c r="H80" s="2" t="s">
        <v>80</v>
      </c>
      <c r="I80" s="2" t="s">
        <v>80</v>
      </c>
      <c r="J80" s="2" t="s">
        <v>80</v>
      </c>
      <c r="K80" s="2" t="s">
        <v>80</v>
      </c>
      <c r="L80" s="2" t="s">
        <v>80</v>
      </c>
      <c r="M80" s="2" t="s">
        <v>80</v>
      </c>
      <c r="N80" s="2" t="s">
        <v>80</v>
      </c>
      <c r="O80" s="69" t="s">
        <v>80</v>
      </c>
      <c r="P80" s="7">
        <f t="shared" si="19"/>
        <v>0</v>
      </c>
      <c r="Q80" s="5">
        <f t="shared" si="19"/>
        <v>31</v>
      </c>
      <c r="R80" s="8">
        <f t="shared" si="19"/>
        <v>31</v>
      </c>
      <c r="S80" s="49"/>
      <c r="T80" s="9">
        <f t="shared" si="13"/>
        <v>0</v>
      </c>
      <c r="U80" s="2">
        <f t="shared" si="14"/>
        <v>0</v>
      </c>
      <c r="V80" s="2">
        <f t="shared" si="15"/>
        <v>31</v>
      </c>
      <c r="W80" s="2">
        <f t="shared" si="16"/>
        <v>0</v>
      </c>
      <c r="X80" s="2">
        <f t="shared" si="17"/>
        <v>31</v>
      </c>
      <c r="Y80" s="10">
        <f t="shared" si="18"/>
        <v>0</v>
      </c>
      <c r="Z80" s="57"/>
      <c r="AA80" s="1" t="s">
        <v>80</v>
      </c>
      <c r="AB80" s="1" t="s">
        <v>80</v>
      </c>
      <c r="AC80" s="1" t="s">
        <v>80</v>
      </c>
    </row>
    <row r="81" spans="1:29" x14ac:dyDescent="0.25">
      <c r="A81" s="19">
        <v>58</v>
      </c>
      <c r="B81" s="22" t="s">
        <v>63</v>
      </c>
      <c r="C81" s="20" t="s">
        <v>68</v>
      </c>
      <c r="D81" s="6">
        <v>0</v>
      </c>
      <c r="E81" s="2">
        <v>26</v>
      </c>
      <c r="F81" s="2">
        <v>26</v>
      </c>
      <c r="G81" s="2" t="s">
        <v>80</v>
      </c>
      <c r="H81" s="2" t="s">
        <v>80</v>
      </c>
      <c r="I81" s="2" t="s">
        <v>80</v>
      </c>
      <c r="J81" s="2" t="s">
        <v>80</v>
      </c>
      <c r="K81" s="2" t="s">
        <v>80</v>
      </c>
      <c r="L81" s="2" t="s">
        <v>80</v>
      </c>
      <c r="M81" s="2" t="s">
        <v>80</v>
      </c>
      <c r="N81" s="2" t="s">
        <v>80</v>
      </c>
      <c r="O81" s="69" t="s">
        <v>80</v>
      </c>
      <c r="P81" s="7">
        <v>0</v>
      </c>
      <c r="Q81" s="5">
        <v>26</v>
      </c>
      <c r="R81" s="8">
        <v>26</v>
      </c>
      <c r="S81" s="49"/>
      <c r="T81" s="9">
        <f t="shared" si="13"/>
        <v>0</v>
      </c>
      <c r="U81" s="2">
        <f t="shared" si="14"/>
        <v>0</v>
      </c>
      <c r="V81" s="2">
        <f t="shared" si="15"/>
        <v>26</v>
      </c>
      <c r="W81" s="2">
        <f t="shared" si="16"/>
        <v>0</v>
      </c>
      <c r="X81" s="2">
        <f t="shared" si="17"/>
        <v>26</v>
      </c>
      <c r="Y81" s="10">
        <f t="shared" si="18"/>
        <v>0</v>
      </c>
      <c r="Z81" s="57"/>
      <c r="AA81" s="1" t="s">
        <v>80</v>
      </c>
      <c r="AB81" s="1" t="s">
        <v>80</v>
      </c>
      <c r="AC81" s="1" t="s">
        <v>80</v>
      </c>
    </row>
    <row r="82" spans="1:29" x14ac:dyDescent="0.25">
      <c r="A82" s="19">
        <v>5</v>
      </c>
      <c r="B82" s="22" t="s">
        <v>63</v>
      </c>
      <c r="C82" s="20" t="s">
        <v>88</v>
      </c>
      <c r="D82" s="6" t="s">
        <v>80</v>
      </c>
      <c r="E82" s="2" t="s">
        <v>80</v>
      </c>
      <c r="F82" s="2" t="s">
        <v>80</v>
      </c>
      <c r="G82" s="2" t="s">
        <v>80</v>
      </c>
      <c r="H82" s="2" t="s">
        <v>80</v>
      </c>
      <c r="I82" s="2" t="s">
        <v>80</v>
      </c>
      <c r="J82" s="2" t="s">
        <v>80</v>
      </c>
      <c r="K82" s="2" t="s">
        <v>80</v>
      </c>
      <c r="L82" s="2" t="s">
        <v>80</v>
      </c>
      <c r="M82" s="2" t="s">
        <v>80</v>
      </c>
      <c r="N82" s="2" t="s">
        <v>80</v>
      </c>
      <c r="O82" s="69" t="s">
        <v>80</v>
      </c>
      <c r="P82" s="7">
        <v>0</v>
      </c>
      <c r="Q82" s="5">
        <v>0</v>
      </c>
      <c r="R82" s="8">
        <v>0</v>
      </c>
      <c r="S82" s="49"/>
      <c r="T82" s="19" t="s">
        <v>80</v>
      </c>
      <c r="U82" s="1" t="s">
        <v>80</v>
      </c>
      <c r="V82" s="1" t="s">
        <v>80</v>
      </c>
      <c r="W82" s="1" t="s">
        <v>80</v>
      </c>
      <c r="X82" s="1" t="s">
        <v>80</v>
      </c>
      <c r="Y82" s="10" t="s">
        <v>80</v>
      </c>
      <c r="Z82" s="57"/>
      <c r="AA82" s="1" t="s">
        <v>80</v>
      </c>
      <c r="AB82" s="1" t="s">
        <v>80</v>
      </c>
      <c r="AC82" s="1" t="s">
        <v>80</v>
      </c>
    </row>
    <row r="83" spans="1:29" ht="15.75" thickBot="1" x14ac:dyDescent="0.3">
      <c r="A83" s="25">
        <v>26</v>
      </c>
      <c r="B83" s="26" t="s">
        <v>35</v>
      </c>
      <c r="C83" s="21" t="s">
        <v>87</v>
      </c>
      <c r="D83" s="14" t="s">
        <v>80</v>
      </c>
      <c r="E83" s="13" t="s">
        <v>80</v>
      </c>
      <c r="F83" s="13" t="s">
        <v>80</v>
      </c>
      <c r="G83" s="13" t="s">
        <v>80</v>
      </c>
      <c r="H83" s="13" t="s">
        <v>80</v>
      </c>
      <c r="I83" s="13" t="s">
        <v>80</v>
      </c>
      <c r="J83" s="13" t="s">
        <v>80</v>
      </c>
      <c r="K83" s="13" t="s">
        <v>80</v>
      </c>
      <c r="L83" s="13" t="s">
        <v>80</v>
      </c>
      <c r="M83" s="13" t="s">
        <v>80</v>
      </c>
      <c r="N83" s="13" t="s">
        <v>80</v>
      </c>
      <c r="O83" s="70" t="s">
        <v>80</v>
      </c>
      <c r="P83" s="78">
        <v>0</v>
      </c>
      <c r="Q83" s="79">
        <v>0</v>
      </c>
      <c r="R83" s="80">
        <v>0</v>
      </c>
      <c r="S83" s="50"/>
      <c r="T83" s="23" t="s">
        <v>80</v>
      </c>
      <c r="U83" s="60" t="s">
        <v>80</v>
      </c>
      <c r="V83" s="60" t="s">
        <v>80</v>
      </c>
      <c r="W83" s="60" t="s">
        <v>80</v>
      </c>
      <c r="X83" s="60" t="s">
        <v>80</v>
      </c>
      <c r="Y83" s="59" t="s">
        <v>80</v>
      </c>
      <c r="Z83" s="58"/>
      <c r="AA83" s="12" t="s">
        <v>80</v>
      </c>
      <c r="AB83" s="12" t="s">
        <v>80</v>
      </c>
      <c r="AC83" s="12" t="s">
        <v>80</v>
      </c>
    </row>
    <row r="84" spans="1:29" ht="15.75" thickBot="1" x14ac:dyDescent="0.3">
      <c r="A84" s="66">
        <v>80</v>
      </c>
      <c r="B84" s="67" t="s">
        <v>90</v>
      </c>
      <c r="C84" s="85" t="s">
        <v>98</v>
      </c>
      <c r="D84" s="73">
        <f t="shared" ref="D84:Q84" si="20">SUM(D5:D83)</f>
        <v>3313439</v>
      </c>
      <c r="E84" s="74">
        <f t="shared" si="20"/>
        <v>1809236</v>
      </c>
      <c r="F84" s="74">
        <f t="shared" si="20"/>
        <v>5122675</v>
      </c>
      <c r="G84" s="74">
        <f>SUM(G5:G83)</f>
        <v>855957</v>
      </c>
      <c r="H84" s="74">
        <f t="shared" si="20"/>
        <v>17267</v>
      </c>
      <c r="I84" s="74">
        <f t="shared" si="20"/>
        <v>873224</v>
      </c>
      <c r="J84" s="74">
        <f t="shared" si="20"/>
        <v>85828</v>
      </c>
      <c r="K84" s="74">
        <f t="shared" si="20"/>
        <v>11021</v>
      </c>
      <c r="L84" s="74">
        <f t="shared" si="20"/>
        <v>96849</v>
      </c>
      <c r="M84" s="74">
        <f t="shared" si="20"/>
        <v>38759</v>
      </c>
      <c r="N84" s="74">
        <f t="shared" si="20"/>
        <v>9135</v>
      </c>
      <c r="O84" s="75">
        <f>SUM(O5:O83)</f>
        <v>47894</v>
      </c>
      <c r="P84" s="76">
        <f>SUM(P5:P83)</f>
        <v>4294401</v>
      </c>
      <c r="Q84" s="74">
        <f t="shared" si="20"/>
        <v>1847445</v>
      </c>
      <c r="R84" s="77">
        <f>SUM(R5:R83)</f>
        <v>6141846</v>
      </c>
      <c r="S84" s="51"/>
      <c r="T84" s="16">
        <f>SUM(D84,G84,J84,M84)</f>
        <v>4293983</v>
      </c>
      <c r="U84" s="17">
        <f>P84-T84</f>
        <v>418</v>
      </c>
      <c r="V84" s="15">
        <f>SUM(E84,H84,K84,N84)</f>
        <v>1846659</v>
      </c>
      <c r="W84" s="17">
        <f>Q84-V84</f>
        <v>786</v>
      </c>
      <c r="X84" s="15">
        <f>SUM(F84,I84,L84,O84)</f>
        <v>6140642</v>
      </c>
      <c r="Y84" s="18">
        <f>R84-X84</f>
        <v>1204</v>
      </c>
      <c r="Z84" s="51"/>
      <c r="AA84" s="76">
        <f>SUM(AA5:AA83)</f>
        <v>6825</v>
      </c>
      <c r="AB84" s="74">
        <f>SUM(AB5:AB83)</f>
        <v>10570</v>
      </c>
      <c r="AC84" s="77">
        <f>SUM(AC5:AC83)</f>
        <v>17395</v>
      </c>
    </row>
    <row r="85" spans="1:29" ht="15.75" thickBot="1" x14ac:dyDescent="0.3">
      <c r="A85" s="81">
        <v>81</v>
      </c>
      <c r="B85" s="24" t="s">
        <v>90</v>
      </c>
      <c r="C85" s="86" t="s">
        <v>115</v>
      </c>
      <c r="D85" s="84">
        <f t="shared" ref="D85:E85" si="21">D84/$R84</f>
        <v>0.5394858483915097</v>
      </c>
      <c r="E85" s="82">
        <f t="shared" si="21"/>
        <v>0.29457527915874154</v>
      </c>
      <c r="F85" s="82">
        <f>F84/$R84</f>
        <v>0.83406112755025119</v>
      </c>
      <c r="G85" s="82">
        <f t="shared" ref="G85" si="22">G84/$R84</f>
        <v>0.13936477729985414</v>
      </c>
      <c r="H85" s="82">
        <f t="shared" ref="H85:I85" si="23">H84/$R84</f>
        <v>2.8113697412797392E-3</v>
      </c>
      <c r="I85" s="82">
        <f t="shared" si="23"/>
        <v>0.14217614704113388</v>
      </c>
      <c r="J85" s="82">
        <f t="shared" ref="J85" si="24">J84/$R84</f>
        <v>1.3974300234815397E-2</v>
      </c>
      <c r="K85" s="82">
        <f t="shared" ref="K85:L85" si="25">K84/$R84</f>
        <v>1.7944116475730586E-3</v>
      </c>
      <c r="L85" s="82">
        <f t="shared" si="25"/>
        <v>1.5768711882388455E-2</v>
      </c>
      <c r="M85" s="82">
        <f t="shared" ref="M85" si="26">M84/$R84</f>
        <v>6.3106434124203048E-3</v>
      </c>
      <c r="N85" s="82">
        <f t="shared" ref="N85:O85" si="27">N84/$R84</f>
        <v>1.4873378459831132E-3</v>
      </c>
      <c r="O85" s="87">
        <f t="shared" si="27"/>
        <v>7.7979812584034183E-3</v>
      </c>
      <c r="P85" s="88">
        <f t="shared" ref="P85" si="28">P84/$R84</f>
        <v>0.69920362705284367</v>
      </c>
      <c r="Q85" s="82">
        <f t="shared" ref="Q85:R85" si="29">Q84/$R84</f>
        <v>0.30079637294715628</v>
      </c>
      <c r="R85" s="83">
        <f t="shared" si="29"/>
        <v>1</v>
      </c>
      <c r="AA85" s="88">
        <f t="shared" ref="AA85:AC85" si="30">AA84/$R84</f>
        <v>1.1112294251597972E-3</v>
      </c>
      <c r="AB85" s="82">
        <f t="shared" si="30"/>
        <v>1.7209809558885066E-3</v>
      </c>
      <c r="AC85" s="83">
        <f t="shared" si="30"/>
        <v>2.8322103810483035E-3</v>
      </c>
    </row>
    <row r="86" spans="1:29" x14ac:dyDescent="0.25">
      <c r="C86" s="72"/>
      <c r="F86" s="71"/>
      <c r="P86" s="89"/>
    </row>
    <row r="87" spans="1:29" x14ac:dyDescent="0.25">
      <c r="B87" t="s">
        <v>99</v>
      </c>
    </row>
    <row r="88" spans="1:29" x14ac:dyDescent="0.25">
      <c r="B88" t="s">
        <v>100</v>
      </c>
    </row>
    <row r="89" spans="1:29" x14ac:dyDescent="0.25">
      <c r="B89" t="s">
        <v>106</v>
      </c>
    </row>
    <row r="90" spans="1:29" x14ac:dyDescent="0.25">
      <c r="B90" t="s">
        <v>101</v>
      </c>
    </row>
    <row r="91" spans="1:29" x14ac:dyDescent="0.25">
      <c r="B91" t="s">
        <v>102</v>
      </c>
    </row>
    <row r="92" spans="1:29" x14ac:dyDescent="0.25">
      <c r="B92" t="s">
        <v>103</v>
      </c>
    </row>
    <row r="93" spans="1:29" x14ac:dyDescent="0.25">
      <c r="B93" t="s">
        <v>104</v>
      </c>
    </row>
    <row r="95" spans="1:29" x14ac:dyDescent="0.25">
      <c r="B95" t="s">
        <v>105</v>
      </c>
    </row>
    <row r="97" spans="2:2" x14ac:dyDescent="0.25">
      <c r="B97" t="s">
        <v>107</v>
      </c>
    </row>
    <row r="98" spans="2:2" x14ac:dyDescent="0.25">
      <c r="B98" t="s">
        <v>108</v>
      </c>
    </row>
  </sheetData>
  <sortState ref="A4:AC82">
    <sortCondition descending="1" ref="R4:R82"/>
  </sortState>
  <mergeCells count="19">
    <mergeCell ref="P3:R3"/>
    <mergeCell ref="P2:R2"/>
    <mergeCell ref="AA2:AC2"/>
    <mergeCell ref="AA3:AC3"/>
    <mergeCell ref="G2:I2"/>
    <mergeCell ref="G3:I3"/>
    <mergeCell ref="D3:F3"/>
    <mergeCell ref="J2:L2"/>
    <mergeCell ref="J3:L3"/>
    <mergeCell ref="M2:O2"/>
    <mergeCell ref="M3:O3"/>
    <mergeCell ref="A1:C2"/>
    <mergeCell ref="AA1:AC1"/>
    <mergeCell ref="T2:Y2"/>
    <mergeCell ref="D1:F1"/>
    <mergeCell ref="P1:R1"/>
    <mergeCell ref="G1:L1"/>
    <mergeCell ref="M1:O1"/>
    <mergeCell ref="D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Harmful Agents by District 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2018-11-15T12:25:02Z</dcterms:created>
  <dcterms:modified xsi:type="dcterms:W3CDTF">2018-11-21T12:41:51Z</dcterms:modified>
</cp:coreProperties>
</file>