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Area\"/>
    </mc:Choice>
  </mc:AlternateContent>
  <bookViews>
    <workbookView xWindow="0" yWindow="0" windowWidth="28800" windowHeight="11700"/>
  </bookViews>
  <sheets>
    <sheet name="Sheet1" sheetId="2" r:id="rId1"/>
  </sheets>
  <definedNames>
    <definedName name="_xlnm._FilterDatabase" localSheetId="0" hidden="1">Sheet1!$B$3:$U$3</definedName>
  </definedNames>
  <calcPr calcId="162913" iterateDelta="1E-4"/>
</workbook>
</file>

<file path=xl/calcChain.xml><?xml version="1.0" encoding="utf-8"?>
<calcChain xmlns="http://schemas.openxmlformats.org/spreadsheetml/2006/main">
  <c r="U32" i="2" l="1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21" i="2"/>
  <c r="U18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S46" i="2" l="1"/>
  <c r="U29" i="2"/>
  <c r="U27" i="2"/>
  <c r="U5" i="2"/>
  <c r="U4" i="2"/>
  <c r="R52" i="2"/>
  <c r="S31" i="2" s="1"/>
  <c r="R51" i="2"/>
  <c r="R50" i="2"/>
  <c r="S15" i="2" s="1"/>
  <c r="R49" i="2"/>
  <c r="S7" i="2" s="1"/>
  <c r="R48" i="2"/>
  <c r="S6" i="2" s="1"/>
  <c r="R47" i="2"/>
  <c r="R46" i="2"/>
  <c r="S39" i="2" s="1"/>
  <c r="P52" i="2"/>
  <c r="Q17" i="2" s="1"/>
  <c r="P51" i="2"/>
  <c r="Q9" i="2" s="1"/>
  <c r="P50" i="2"/>
  <c r="P49" i="2"/>
  <c r="Q7" i="2" s="1"/>
  <c r="P48" i="2"/>
  <c r="Q41" i="2" s="1"/>
  <c r="P47" i="2"/>
  <c r="Q33" i="2" s="1"/>
  <c r="P46" i="2"/>
  <c r="N52" i="2"/>
  <c r="O10" i="2" s="1"/>
  <c r="N51" i="2"/>
  <c r="O9" i="2" s="1"/>
  <c r="N50" i="2"/>
  <c r="O43" i="2" s="1"/>
  <c r="N49" i="2"/>
  <c r="N48" i="2"/>
  <c r="O27" i="2" s="1"/>
  <c r="N47" i="2"/>
  <c r="O19" i="2" s="1"/>
  <c r="N46" i="2"/>
  <c r="O11" i="2" s="1"/>
  <c r="L52" i="2"/>
  <c r="L51" i="2"/>
  <c r="M37" i="2" s="1"/>
  <c r="L50" i="2"/>
  <c r="M29" i="2" s="1"/>
  <c r="L49" i="2"/>
  <c r="M21" i="2" s="1"/>
  <c r="L48" i="2"/>
  <c r="L47" i="2"/>
  <c r="M5" i="2" s="1"/>
  <c r="L46" i="2"/>
  <c r="M18" i="2" s="1"/>
  <c r="J52" i="2"/>
  <c r="K31" i="2" s="1"/>
  <c r="J51" i="2"/>
  <c r="J50" i="2"/>
  <c r="K15" i="2" s="1"/>
  <c r="J49" i="2"/>
  <c r="K7" i="2" s="1"/>
  <c r="J48" i="2"/>
  <c r="K20" i="2" s="1"/>
  <c r="J47" i="2"/>
  <c r="J46" i="2"/>
  <c r="K39" i="2" s="1"/>
  <c r="H52" i="2"/>
  <c r="I17" i="2" s="1"/>
  <c r="H51" i="2"/>
  <c r="I9" i="2" s="1"/>
  <c r="H50" i="2"/>
  <c r="H49" i="2"/>
  <c r="I7" i="2" s="1"/>
  <c r="I49" i="2" s="1"/>
  <c r="H48" i="2"/>
  <c r="I41" i="2" s="1"/>
  <c r="H47" i="2"/>
  <c r="I33" i="2" s="1"/>
  <c r="H46" i="2"/>
  <c r="G52" i="2"/>
  <c r="G51" i="2"/>
  <c r="G50" i="2"/>
  <c r="G49" i="2"/>
  <c r="G48" i="2"/>
  <c r="G47" i="2"/>
  <c r="G46" i="2"/>
  <c r="F52" i="2"/>
  <c r="F51" i="2"/>
  <c r="F47" i="2"/>
  <c r="F50" i="2"/>
  <c r="F49" i="2"/>
  <c r="F48" i="2"/>
  <c r="F46" i="2"/>
  <c r="G4" i="2" s="1"/>
  <c r="U14" i="2"/>
  <c r="U13" i="2"/>
  <c r="U6" i="2"/>
  <c r="S44" i="2"/>
  <c r="S42" i="2"/>
  <c r="S40" i="2"/>
  <c r="S37" i="2"/>
  <c r="S36" i="2"/>
  <c r="S33" i="2"/>
  <c r="S32" i="2"/>
  <c r="S30" i="2"/>
  <c r="S26" i="2"/>
  <c r="S25" i="2"/>
  <c r="S24" i="2"/>
  <c r="S23" i="2"/>
  <c r="S19" i="2"/>
  <c r="S18" i="2"/>
  <c r="S16" i="2"/>
  <c r="S12" i="2"/>
  <c r="S9" i="2"/>
  <c r="S51" i="2" s="1"/>
  <c r="S8" i="2"/>
  <c r="S5" i="2"/>
  <c r="S47" i="2" s="1"/>
  <c r="S4" i="2"/>
  <c r="Q43" i="2"/>
  <c r="Q42" i="2"/>
  <c r="Q39" i="2"/>
  <c r="Q36" i="2"/>
  <c r="Q35" i="2"/>
  <c r="Q34" i="2"/>
  <c r="Q32" i="2"/>
  <c r="Q29" i="2"/>
  <c r="Q28" i="2"/>
  <c r="Q27" i="2"/>
  <c r="Q26" i="2"/>
  <c r="Q25" i="2"/>
  <c r="Q22" i="2"/>
  <c r="Q20" i="2"/>
  <c r="Q18" i="2"/>
  <c r="Q15" i="2"/>
  <c r="Q14" i="2"/>
  <c r="Q11" i="2"/>
  <c r="Q10" i="2"/>
  <c r="Q8" i="2"/>
  <c r="Q50" i="2" s="1"/>
  <c r="Q4" i="2"/>
  <c r="Q46" i="2" s="1"/>
  <c r="O45" i="2"/>
  <c r="O44" i="2"/>
  <c r="O42" i="2"/>
  <c r="O38" i="2"/>
  <c r="O37" i="2"/>
  <c r="O36" i="2"/>
  <c r="O35" i="2"/>
  <c r="O30" i="2"/>
  <c r="O28" i="2"/>
  <c r="O24" i="2"/>
  <c r="O21" i="2"/>
  <c r="O20" i="2"/>
  <c r="O14" i="2"/>
  <c r="O13" i="2"/>
  <c r="O12" i="2"/>
  <c r="O7" i="2"/>
  <c r="O49" i="2" s="1"/>
  <c r="O6" i="2"/>
  <c r="O5" i="2"/>
  <c r="O4" i="2"/>
  <c r="M45" i="2"/>
  <c r="M41" i="2"/>
  <c r="M40" i="2"/>
  <c r="M39" i="2"/>
  <c r="M38" i="2"/>
  <c r="M34" i="2"/>
  <c r="M32" i="2"/>
  <c r="M31" i="2"/>
  <c r="M30" i="2"/>
  <c r="M27" i="2"/>
  <c r="M26" i="2"/>
  <c r="M24" i="2"/>
  <c r="M23" i="2"/>
  <c r="M22" i="2"/>
  <c r="M20" i="2"/>
  <c r="M17" i="2"/>
  <c r="M16" i="2"/>
  <c r="M15" i="2"/>
  <c r="M14" i="2"/>
  <c r="M13" i="2"/>
  <c r="M10" i="2"/>
  <c r="M52" i="2" s="1"/>
  <c r="M8" i="2"/>
  <c r="M6" i="2"/>
  <c r="M48" i="2" s="1"/>
  <c r="K44" i="2"/>
  <c r="K42" i="2"/>
  <c r="K40" i="2"/>
  <c r="K37" i="2"/>
  <c r="K36" i="2"/>
  <c r="K33" i="2"/>
  <c r="K32" i="2"/>
  <c r="K30" i="2"/>
  <c r="K26" i="2"/>
  <c r="K25" i="2"/>
  <c r="K24" i="2"/>
  <c r="K23" i="2"/>
  <c r="K19" i="2"/>
  <c r="K18" i="2"/>
  <c r="K16" i="2"/>
  <c r="K12" i="2"/>
  <c r="K11" i="2"/>
  <c r="K9" i="2"/>
  <c r="K51" i="2" s="1"/>
  <c r="K8" i="2"/>
  <c r="K5" i="2"/>
  <c r="K47" i="2" s="1"/>
  <c r="K4" i="2"/>
  <c r="K46" i="2" s="1"/>
  <c r="I43" i="2"/>
  <c r="I42" i="2"/>
  <c r="I39" i="2"/>
  <c r="I36" i="2"/>
  <c r="I35" i="2"/>
  <c r="I34" i="2"/>
  <c r="I32" i="2"/>
  <c r="I29" i="2"/>
  <c r="I28" i="2"/>
  <c r="I27" i="2"/>
  <c r="I26" i="2"/>
  <c r="I25" i="2"/>
  <c r="I22" i="2"/>
  <c r="I21" i="2"/>
  <c r="I20" i="2"/>
  <c r="I18" i="2"/>
  <c r="I15" i="2"/>
  <c r="I14" i="2"/>
  <c r="I11" i="2"/>
  <c r="I10" i="2"/>
  <c r="I8" i="2"/>
  <c r="I50" i="2" s="1"/>
  <c r="I4" i="2"/>
  <c r="I46" i="2" s="1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4" i="2"/>
  <c r="G15" i="2"/>
  <c r="G11" i="2"/>
  <c r="G23" i="2"/>
  <c r="G22" i="2"/>
  <c r="G21" i="2"/>
  <c r="G20" i="2"/>
  <c r="G19" i="2"/>
  <c r="G18" i="2"/>
  <c r="G17" i="2"/>
  <c r="G16" i="2"/>
  <c r="G14" i="2"/>
  <c r="G13" i="2"/>
  <c r="G12" i="2"/>
  <c r="G10" i="2"/>
  <c r="G9" i="2"/>
  <c r="G8" i="2"/>
  <c r="G7" i="2"/>
  <c r="G6" i="2"/>
  <c r="G5" i="2"/>
  <c r="U20" i="2" l="1"/>
  <c r="U26" i="2"/>
  <c r="U15" i="2"/>
  <c r="U24" i="2"/>
  <c r="U16" i="2"/>
  <c r="U30" i="2"/>
  <c r="U17" i="2"/>
  <c r="U31" i="2"/>
  <c r="U48" i="2"/>
  <c r="U8" i="2"/>
  <c r="U22" i="2"/>
  <c r="U10" i="2"/>
  <c r="U23" i="2"/>
  <c r="I52" i="2"/>
  <c r="Q49" i="2"/>
  <c r="I19" i="2"/>
  <c r="I44" i="2"/>
  <c r="Q44" i="2"/>
  <c r="I5" i="2"/>
  <c r="I13" i="2"/>
  <c r="I37" i="2"/>
  <c r="I45" i="2"/>
  <c r="K27" i="2"/>
  <c r="K35" i="2"/>
  <c r="K43" i="2"/>
  <c r="M9" i="2"/>
  <c r="M51" i="2" s="1"/>
  <c r="M25" i="2"/>
  <c r="M33" i="2"/>
  <c r="O15" i="2"/>
  <c r="O23" i="2"/>
  <c r="O31" i="2"/>
  <c r="O39" i="2"/>
  <c r="Q5" i="2"/>
  <c r="Q13" i="2"/>
  <c r="Q21" i="2"/>
  <c r="Q37" i="2"/>
  <c r="Q45" i="2"/>
  <c r="S11" i="2"/>
  <c r="S27" i="2"/>
  <c r="S35" i="2"/>
  <c r="S43" i="2"/>
  <c r="U9" i="2"/>
  <c r="U25" i="2"/>
  <c r="O29" i="2"/>
  <c r="S17" i="2"/>
  <c r="U7" i="2"/>
  <c r="I12" i="2"/>
  <c r="O22" i="2"/>
  <c r="Q12" i="2"/>
  <c r="I30" i="2"/>
  <c r="O16" i="2"/>
  <c r="O51" i="2" s="1"/>
  <c r="O40" i="2"/>
  <c r="S20" i="2"/>
  <c r="I23" i="2"/>
  <c r="I31" i="2"/>
  <c r="K13" i="2"/>
  <c r="K21" i="2"/>
  <c r="K29" i="2"/>
  <c r="K45" i="2"/>
  <c r="M11" i="2"/>
  <c r="M19" i="2"/>
  <c r="M35" i="2"/>
  <c r="M43" i="2"/>
  <c r="O17" i="2"/>
  <c r="O52" i="2" s="1"/>
  <c r="O25" i="2"/>
  <c r="O33" i="2"/>
  <c r="O41" i="2"/>
  <c r="Q23" i="2"/>
  <c r="Q31" i="2"/>
  <c r="S13" i="2"/>
  <c r="S48" i="2" s="1"/>
  <c r="S21" i="2"/>
  <c r="S29" i="2"/>
  <c r="S45" i="2"/>
  <c r="U11" i="2"/>
  <c r="U19" i="2"/>
  <c r="K17" i="2"/>
  <c r="M7" i="2"/>
  <c r="Q19" i="2"/>
  <c r="S41" i="2"/>
  <c r="K10" i="2"/>
  <c r="S10" i="2"/>
  <c r="S34" i="2"/>
  <c r="I38" i="2"/>
  <c r="K28" i="2"/>
  <c r="M42" i="2"/>
  <c r="O32" i="2"/>
  <c r="Q30" i="2"/>
  <c r="S28" i="2"/>
  <c r="I16" i="2"/>
  <c r="I51" i="2" s="1"/>
  <c r="I24" i="2"/>
  <c r="I40" i="2"/>
  <c r="K6" i="2"/>
  <c r="K14" i="2"/>
  <c r="K49" i="2" s="1"/>
  <c r="K22" i="2"/>
  <c r="K50" i="2" s="1"/>
  <c r="K38" i="2"/>
  <c r="M4" i="2"/>
  <c r="M46" i="2" s="1"/>
  <c r="M12" i="2"/>
  <c r="M47" i="2" s="1"/>
  <c r="M28" i="2"/>
  <c r="M36" i="2"/>
  <c r="M50" i="2" s="1"/>
  <c r="M44" i="2"/>
  <c r="O18" i="2"/>
  <c r="O46" i="2" s="1"/>
  <c r="O26" i="2"/>
  <c r="O47" i="2" s="1"/>
  <c r="O34" i="2"/>
  <c r="O48" i="2" s="1"/>
  <c r="Q16" i="2"/>
  <c r="Q51" i="2" s="1"/>
  <c r="Q24" i="2"/>
  <c r="Q52" i="2" s="1"/>
  <c r="Q40" i="2"/>
  <c r="S14" i="2"/>
  <c r="S49" i="2" s="1"/>
  <c r="S22" i="2"/>
  <c r="S50" i="2" s="1"/>
  <c r="S38" i="2"/>
  <c r="U12" i="2"/>
  <c r="U28" i="2"/>
  <c r="K41" i="2"/>
  <c r="K34" i="2"/>
  <c r="I6" i="2"/>
  <c r="I48" i="2" s="1"/>
  <c r="O8" i="2"/>
  <c r="O50" i="2" s="1"/>
  <c r="Q6" i="2"/>
  <c r="Q48" i="2" s="1"/>
  <c r="Q38" i="2"/>
  <c r="G39" i="2"/>
  <c r="G25" i="2"/>
  <c r="U50" i="2" l="1"/>
  <c r="U52" i="2"/>
  <c r="U47" i="2"/>
  <c r="U51" i="2"/>
  <c r="U46" i="2"/>
  <c r="Q47" i="2"/>
  <c r="K48" i="2"/>
  <c r="M49" i="2"/>
  <c r="U49" i="2"/>
  <c r="S52" i="2"/>
  <c r="K52" i="2"/>
  <c r="I47" i="2"/>
</calcChain>
</file>

<file path=xl/sharedStrings.xml><?xml version="1.0" encoding="utf-8"?>
<sst xmlns="http://schemas.openxmlformats.org/spreadsheetml/2006/main" count="138" uniqueCount="50">
  <si>
    <t>2007-2011</t>
  </si>
  <si>
    <t>2008-2012</t>
  </si>
  <si>
    <t>2009-2013</t>
  </si>
  <si>
    <t>2010-2014</t>
  </si>
  <si>
    <t>2011-2015</t>
  </si>
  <si>
    <t>2012-2016</t>
  </si>
  <si>
    <t>2013-2017</t>
  </si>
  <si>
    <t>-</t>
  </si>
  <si>
    <t>&lt;a href='https://www.ssb.no/offentlig-sektor/kommunekatalog/endringer-i-de-regionale-inndelingene' target='footnote'&gt;&lt;b&gt;See list over changes in regional classifications (in Norwegian)&lt;/b&gt;&lt;/a&gt;.</t>
  </si>
  <si>
    <t>Productive forest land:</t>
  </si>
  <si>
    <t>Broadleaved bogs and pine bogs:</t>
  </si>
  <si>
    <t>Latest update:</t>
  </si>
  <si>
    <t>20180831 08:00</t>
  </si>
  <si>
    <t>Unproductive forest:</t>
  </si>
  <si>
    <t>Source:</t>
  </si>
  <si>
    <t>Statistics Norway</t>
  </si>
  <si>
    <t>Contact:</t>
  </si>
  <si>
    <t>Trond Amund Steinset, Statistics Norway</t>
  </si>
  <si>
    <t xml:space="preserve"> +47 6288 5582</t>
  </si>
  <si>
    <t>tra@ssb.no</t>
  </si>
  <si>
    <t>Copyright</t>
  </si>
  <si>
    <r>
      <t>Østfold,
Akershus,
Oslo and
Hedmark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</si>
  <si>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Oppland,
Buskerud
and
Vestfold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</si>
  <si>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Telemark,
Aust-Agder
and
Vest-Agder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</si>
  <si>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Rogaland,
Hordaland,
Sogn og Fjordane and
Møre og Romsdal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</si>
  <si>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Sør-Trøndelag
and
Nord- Trøndelag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</si>
  <si>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Nordland
and
Troms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</si>
  <si>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Finnmark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</si>
  <si>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Total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</si>
  <si>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t>Average of five year period</t>
  </si>
  <si>
    <t>Reference year</t>
  </si>
  <si>
    <t>Østfold, Akershus,
Oslo and
Hedmark
(in %)</t>
  </si>
  <si>
    <t>Oppland,
Buskerud
and
Vestfold
(in %)</t>
  </si>
  <si>
    <t>Telemark,
Aust-Agder
and
Vest-Agder
(in %)</t>
  </si>
  <si>
    <t>Rogaland,
Hordaland,
Sogn og Fjordane and
Møre og Romsdal
(in %)</t>
  </si>
  <si>
    <t>Sør-Trøndelag
and
Nord- Trøndelag
(in %)</t>
  </si>
  <si>
    <t>Nordland
and
Troms
(in %)</t>
  </si>
  <si>
    <t>Finnmark
(in %)</t>
  </si>
  <si>
    <t>Total
(in %)</t>
  </si>
  <si>
    <t>ID</t>
  </si>
  <si>
    <r>
      <t xml:space="preserve">From the inventory period 2000-2004 the productive forest land area </t>
    </r>
    <r>
      <rPr>
        <b/>
        <u/>
        <sz val="11"/>
        <color rgb="FF000000"/>
        <rFont val="Calibri"/>
        <family val="2"/>
      </rPr>
      <t>does not include</t>
    </r>
    <r>
      <rPr>
        <sz val="11"/>
        <color rgb="FF000000"/>
        <rFont val="Calibri"/>
        <family val="2"/>
      </rPr>
      <t xml:space="preserve"> national and nature reserves.
As from the inventory cycle 2005-2009 areas above the coniferous forest line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As from the inventory cycle 2007 - 2011 Finnmark forest figures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This table shows only data from inventory cycle 2007-2011 onwards, therefore all figures are comparable </t>
    </r>
    <r>
      <rPr>
        <b/>
        <sz val="11"/>
        <color rgb="FF000000"/>
        <rFont val="Calibri"/>
        <family val="2"/>
      </rPr>
      <t>representing Productive Forest Land without 'National &amp; Nature Reserves Forest', but include forest above the coniferous forest line and also forest of Finnmark region.</t>
    </r>
  </si>
  <si>
    <r>
      <rPr>
        <b/>
        <sz val="14"/>
        <rFont val="Calibri"/>
        <family val="2"/>
      </rPr>
      <t xml:space="preserve">Table 06288: </t>
    </r>
    <r>
      <rPr>
        <b/>
        <sz val="14"/>
        <color rgb="FF000000"/>
        <rFont val="Calibri"/>
        <family val="2"/>
      </rPr>
      <t>Productive Forest Land without 'Regeneration' class (means without Development class: 1) in km² (original) &amp; percent (calculated) by Species &amp; Forest types and region - Reference years 2009-2015</t>
    </r>
  </si>
  <si>
    <t>Pine Forest</t>
  </si>
  <si>
    <t>Mixed coniferous forest</t>
  </si>
  <si>
    <t>Coniferous dominated
mixed forest</t>
  </si>
  <si>
    <t>Broad-leaved dominated
mixed forest</t>
  </si>
  <si>
    <t>Broad-leaved forest</t>
  </si>
  <si>
    <t>Spurce forest</t>
  </si>
  <si>
    <t>Productive forest area, total</t>
  </si>
  <si>
    <t>Tree Species / Species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</si>
</sst>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8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4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84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0" fontId="2" fillId="0" borderId="2" xfId="0" applyFont="1" applyFill="1" applyBorder="1" applyAlignment="1" applyProtection="1">
      <alignment wrapText="1"/>
    </xf>
    <xf numFmtId="0" fontId="2" fillId="0" borderId="10" xfId="0" applyFont="1" applyFill="1" applyBorder="1" applyAlignment="1" applyProtection="1">
      <alignment wrapText="1"/>
    </xf>
    <xf numFmtId="0" fontId="2" fillId="0" borderId="12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3" xfId="0" applyFont="1" applyFill="1" applyBorder="1" applyProtection="1"/>
    <xf numFmtId="0" fontId="2" fillId="0" borderId="18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wrapText="1"/>
    </xf>
    <xf numFmtId="0" fontId="2" fillId="2" borderId="12" xfId="0" applyFont="1" applyFill="1" applyBorder="1" applyAlignment="1" applyProtection="1">
      <alignment wrapText="1"/>
    </xf>
    <xf numFmtId="0" fontId="2" fillId="0" borderId="11" xfId="0" applyFont="1" applyFill="1" applyBorder="1" applyAlignment="1" applyProtection="1">
      <alignment wrapText="1"/>
    </xf>
    <xf numFmtId="0" fontId="2" fillId="2" borderId="11" xfId="0" applyFont="1" applyFill="1" applyBorder="1" applyAlignment="1" applyProtection="1">
      <alignment wrapText="1"/>
    </xf>
    <xf numFmtId="0" fontId="2" fillId="0" borderId="12" xfId="0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0" xfId="0" applyFill="1" applyAlignment="1" applyProtection="1"/>
    <xf numFmtId="0" fontId="0" fillId="0" borderId="17" xfId="0" applyFont="1" applyFill="1" applyBorder="1" applyAlignment="1" applyProtection="1">
      <alignment wrapText="1"/>
    </xf>
    <xf numFmtId="0" fontId="0" fillId="0" borderId="15" xfId="0" applyFont="1" applyFill="1" applyBorder="1" applyAlignment="1" applyProtection="1">
      <alignment wrapText="1"/>
    </xf>
    <xf numFmtId="0" fontId="0" fillId="0" borderId="16" xfId="0" applyFont="1" applyFill="1" applyBorder="1" applyAlignment="1" applyProtection="1">
      <alignment wrapText="1"/>
    </xf>
    <xf numFmtId="164" fontId="0" fillId="2" borderId="4" xfId="0" applyNumberFormat="1" applyFill="1" applyBorder="1" applyProtection="1"/>
    <xf numFmtId="164" fontId="0" fillId="2" borderId="25" xfId="0" applyNumberFormat="1" applyFill="1" applyBorder="1" applyProtection="1"/>
    <xf numFmtId="164" fontId="0" fillId="3" borderId="4" xfId="0" applyNumberFormat="1" applyFill="1" applyBorder="1" applyProtection="1"/>
    <xf numFmtId="164" fontId="0" fillId="3" borderId="25" xfId="0" applyNumberFormat="1" applyFill="1" applyBorder="1" applyProtection="1"/>
    <xf numFmtId="164" fontId="0" fillId="3" borderId="7" xfId="0" applyNumberFormat="1" applyFill="1" applyBorder="1" applyProtection="1"/>
    <xf numFmtId="164" fontId="0" fillId="2" borderId="8" xfId="0" applyNumberFormat="1" applyFill="1" applyBorder="1" applyProtection="1"/>
    <xf numFmtId="164" fontId="0" fillId="3" borderId="14" xfId="0" applyNumberFormat="1" applyFill="1" applyBorder="1" applyProtection="1"/>
    <xf numFmtId="0" fontId="0" fillId="0" borderId="27" xfId="0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165" fontId="3" fillId="0" borderId="1" xfId="1" applyNumberFormat="1" applyFont="1" applyFill="1" applyBorder="1" applyAlignment="1" applyProtection="1">
      <alignment wrapText="1"/>
    </xf>
    <xf numFmtId="165" fontId="3" fillId="0" borderId="8" xfId="1" applyNumberFormat="1" applyFont="1" applyFill="1" applyBorder="1" applyAlignment="1" applyProtection="1">
      <alignment wrapText="1"/>
    </xf>
    <xf numFmtId="164" fontId="0" fillId="0" borderId="19" xfId="0" applyNumberFormat="1" applyFill="1" applyBorder="1" applyProtection="1"/>
    <xf numFmtId="164" fontId="0" fillId="0" borderId="13" xfId="0" applyNumberFormat="1" applyFill="1" applyBorder="1" applyProtection="1"/>
    <xf numFmtId="164" fontId="0" fillId="0" borderId="14" xfId="0" applyNumberFormat="1" applyFill="1" applyBorder="1" applyProtection="1"/>
    <xf numFmtId="164" fontId="0" fillId="2" borderId="1" xfId="0" applyNumberFormat="1" applyFill="1" applyBorder="1" applyProtection="1"/>
    <xf numFmtId="164" fontId="0" fillId="0" borderId="4" xfId="0" applyNumberFormat="1" applyFill="1" applyBorder="1" applyProtection="1"/>
    <xf numFmtId="164" fontId="0" fillId="0" borderId="1" xfId="0" applyNumberFormat="1" applyFill="1" applyBorder="1" applyProtection="1"/>
    <xf numFmtId="164" fontId="0" fillId="0" borderId="8" xfId="0" applyNumberFormat="1" applyFill="1" applyBorder="1" applyProtection="1"/>
    <xf numFmtId="165" fontId="3" fillId="2" borderId="1" xfId="1" applyNumberFormat="1" applyFont="1" applyFill="1" applyBorder="1" applyAlignment="1" applyProtection="1">
      <alignment wrapText="1"/>
    </xf>
    <xf numFmtId="165" fontId="3" fillId="2" borderId="8" xfId="1" applyNumberFormat="1" applyFont="1" applyFill="1" applyBorder="1" applyAlignment="1" applyProtection="1">
      <alignment wrapText="1"/>
    </xf>
    <xf numFmtId="165" fontId="3" fillId="2" borderId="4" xfId="1" applyNumberFormat="1" applyFont="1" applyFill="1" applyBorder="1" applyAlignment="1" applyProtection="1">
      <alignment wrapText="1"/>
    </xf>
    <xf numFmtId="165" fontId="3" fillId="3" borderId="4" xfId="1" applyNumberFormat="1" applyFont="1" applyFill="1" applyBorder="1" applyAlignment="1" applyProtection="1">
      <alignment wrapText="1"/>
    </xf>
    <xf numFmtId="165" fontId="3" fillId="3" borderId="1" xfId="1" applyNumberFormat="1" applyFont="1" applyFill="1" applyBorder="1" applyAlignment="1" applyProtection="1">
      <alignment wrapText="1"/>
    </xf>
    <xf numFmtId="165" fontId="3" fillId="3" borderId="8" xfId="1" applyNumberFormat="1" applyFont="1" applyFill="1" applyBorder="1" applyAlignment="1" applyProtection="1">
      <alignment wrapText="1"/>
    </xf>
    <xf numFmtId="165" fontId="3" fillId="0" borderId="20" xfId="1" applyNumberFormat="1" applyFont="1" applyFill="1" applyBorder="1" applyAlignment="1" applyProtection="1">
      <alignment wrapText="1"/>
    </xf>
    <xf numFmtId="165" fontId="3" fillId="0" borderId="21" xfId="1" applyNumberFormat="1" applyFont="1" applyFill="1" applyBorder="1" applyAlignment="1" applyProtection="1">
      <alignment wrapText="1"/>
    </xf>
    <xf numFmtId="164" fontId="2" fillId="2" borderId="3" xfId="0" applyNumberFormat="1" applyFont="1" applyFill="1" applyBorder="1" applyProtection="1"/>
    <xf numFmtId="165" fontId="2" fillId="2" borderId="18" xfId="1" applyNumberFormat="1" applyFont="1" applyFill="1" applyBorder="1" applyAlignment="1" applyProtection="1">
      <alignment wrapText="1"/>
    </xf>
    <xf numFmtId="164" fontId="2" fillId="2" borderId="5" xfId="0" applyNumberFormat="1" applyFont="1" applyFill="1" applyBorder="1" applyProtection="1"/>
    <xf numFmtId="165" fontId="2" fillId="2" borderId="6" xfId="1" applyNumberFormat="1" applyFont="1" applyFill="1" applyBorder="1" applyAlignment="1" applyProtection="1">
      <alignment wrapText="1"/>
    </xf>
    <xf numFmtId="164" fontId="2" fillId="2" borderId="7" xfId="0" applyNumberFormat="1" applyFont="1" applyFill="1" applyBorder="1" applyProtection="1"/>
    <xf numFmtId="165" fontId="2" fillId="2" borderId="9" xfId="1" applyNumberFormat="1" applyFont="1" applyFill="1" applyBorder="1" applyAlignment="1" applyProtection="1">
      <alignment wrapText="1"/>
    </xf>
    <xf numFmtId="165" fontId="2" fillId="2" borderId="28" xfId="1" applyNumberFormat="1" applyFont="1" applyFill="1" applyBorder="1" applyAlignment="1" applyProtection="1">
      <alignment wrapText="1"/>
    </xf>
    <xf numFmtId="0" fontId="2" fillId="0" borderId="17" xfId="0" applyFont="1" applyFill="1" applyBorder="1" applyAlignment="1" applyProtection="1">
      <alignment wrapText="1"/>
    </xf>
    <xf numFmtId="164" fontId="2" fillId="3" borderId="4" xfId="0" applyNumberFormat="1" applyFont="1" applyFill="1" applyBorder="1" applyProtection="1"/>
    <xf numFmtId="165" fontId="2" fillId="3" borderId="4" xfId="1" applyNumberFormat="1" applyFont="1" applyFill="1" applyBorder="1" applyProtection="1"/>
    <xf numFmtId="164" fontId="2" fillId="2" borderId="4" xfId="0" applyNumberFormat="1" applyFont="1" applyFill="1" applyBorder="1" applyProtection="1"/>
    <xf numFmtId="165" fontId="7" fillId="2" borderId="4" xfId="1" applyNumberFormat="1" applyFont="1" applyFill="1" applyBorder="1" applyAlignment="1" applyProtection="1">
      <alignment wrapText="1"/>
    </xf>
    <xf numFmtId="165" fontId="2" fillId="3" borderId="4" xfId="1" applyNumberFormat="1" applyFont="1" applyFill="1" applyBorder="1" applyAlignment="1" applyProtection="1">
      <alignment wrapText="1"/>
    </xf>
    <xf numFmtId="165" fontId="2" fillId="2" borderId="4" xfId="1" applyNumberFormat="1" applyFont="1" applyFill="1" applyBorder="1" applyAlignment="1" applyProtection="1">
      <alignment wrapText="1"/>
    </xf>
    <xf numFmtId="165" fontId="2" fillId="0" borderId="4" xfId="1" applyNumberFormat="1" applyFont="1" applyFill="1" applyBorder="1" applyAlignment="1" applyProtection="1">
      <alignment wrapText="1"/>
    </xf>
    <xf numFmtId="0" fontId="2" fillId="0" borderId="15" xfId="0" applyFont="1" applyFill="1" applyBorder="1" applyAlignment="1" applyProtection="1">
      <alignment wrapText="1"/>
    </xf>
    <xf numFmtId="164" fontId="2" fillId="3" borderId="25" xfId="0" applyNumberFormat="1" applyFont="1" applyFill="1" applyBorder="1" applyProtection="1"/>
    <xf numFmtId="165" fontId="2" fillId="0" borderId="1" xfId="1" applyNumberFormat="1" applyFont="1" applyFill="1" applyBorder="1" applyAlignment="1" applyProtection="1">
      <alignment wrapText="1"/>
    </xf>
    <xf numFmtId="164" fontId="2" fillId="2" borderId="25" xfId="0" applyNumberFormat="1" applyFont="1" applyFill="1" applyBorder="1" applyProtection="1"/>
    <xf numFmtId="165" fontId="2" fillId="2" borderId="1" xfId="1" applyNumberFormat="1" applyFont="1" applyFill="1" applyBorder="1" applyAlignment="1" applyProtection="1">
      <alignment wrapText="1"/>
    </xf>
    <xf numFmtId="165" fontId="2" fillId="3" borderId="1" xfId="1" applyNumberFormat="1" applyFont="1" applyFill="1" applyBorder="1" applyAlignment="1" applyProtection="1">
      <alignment wrapText="1"/>
    </xf>
    <xf numFmtId="0" fontId="2" fillId="0" borderId="16" xfId="0" applyFont="1" applyFill="1" applyBorder="1" applyAlignment="1" applyProtection="1">
      <alignment wrapText="1"/>
    </xf>
    <xf numFmtId="164" fontId="2" fillId="3" borderId="7" xfId="0" applyNumberFormat="1" applyFont="1" applyFill="1" applyBorder="1" applyProtection="1"/>
    <xf numFmtId="165" fontId="2" fillId="0" borderId="8" xfId="1" applyNumberFormat="1" applyFont="1" applyFill="1" applyBorder="1" applyAlignment="1" applyProtection="1">
      <alignment wrapText="1"/>
    </xf>
    <xf numFmtId="164" fontId="2" fillId="2" borderId="8" xfId="0" applyNumberFormat="1" applyFont="1" applyFill="1" applyBorder="1" applyProtection="1"/>
    <xf numFmtId="165" fontId="2" fillId="2" borderId="8" xfId="1" applyNumberFormat="1" applyFont="1" applyFill="1" applyBorder="1" applyAlignment="1" applyProtection="1">
      <alignment wrapText="1"/>
    </xf>
    <xf numFmtId="164" fontId="2" fillId="3" borderId="14" xfId="0" applyNumberFormat="1" applyFont="1" applyFill="1" applyBorder="1" applyProtection="1"/>
    <xf numFmtId="165" fontId="2" fillId="3" borderId="8" xfId="1" applyNumberFormat="1" applyFont="1" applyFill="1" applyBorder="1" applyAlignment="1" applyProtection="1">
      <alignment wrapText="1"/>
    </xf>
    <xf numFmtId="0" fontId="1" fillId="0" borderId="22" xfId="0" applyFont="1" applyFill="1" applyBorder="1" applyAlignment="1" applyProtection="1">
      <alignment horizontal="center"/>
    </xf>
    <xf numFmtId="0" fontId="1" fillId="0" borderId="23" xfId="0" applyFont="1" applyFill="1" applyBorder="1" applyAlignment="1" applyProtection="1">
      <alignment horizontal="center"/>
    </xf>
    <xf numFmtId="0" fontId="1" fillId="0" borderId="24" xfId="0" applyFont="1" applyFill="1" applyBorder="1" applyAlignment="1" applyProtection="1">
      <alignment horizontal="center"/>
    </xf>
    <xf numFmtId="0" fontId="0" fillId="0" borderId="22" xfId="0" applyFont="1" applyFill="1" applyBorder="1" applyAlignment="1" applyProtection="1">
      <alignment horizontal="center" wrapText="1"/>
    </xf>
    <xf numFmtId="0" fontId="0" fillId="0" borderId="23" xfId="0" applyFont="1" applyFill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tabSelected="1" topLeftCell="B1" zoomScaleNormal="100" workbookViewId="0">
      <pane xSplit="4" ySplit="3" topLeftCell="F4" activePane="bottomRight" state="frozen"/>
      <selection activeCell="B1" sqref="B1"/>
      <selection pane="topRight" activeCell="E1" sqref="E1"/>
      <selection pane="bottomLeft" activeCell="B3" sqref="B3"/>
      <selection pane="bottomRight" activeCell="B1" sqref="B1"/>
    </sheetView>
  </sheetViews>
  <sheetFormatPr defaultRowHeight="15" x14ac:dyDescent="0.25"/>
  <cols>
    <col min="2" max="2" width="7.140625" customWidth="1"/>
    <col min="3" max="3" width="31.7109375" customWidth="1"/>
    <col min="4" max="4" width="11.7109375" customWidth="1"/>
    <col min="5" max="5" width="11.7109375" style="2" customWidth="1"/>
    <col min="6" max="11" width="11.7109375" customWidth="1"/>
    <col min="12" max="13" width="19.7109375" customWidth="1"/>
    <col min="14" max="15" width="15.7109375" customWidth="1"/>
    <col min="16" max="21" width="11.7109375" customWidth="1"/>
  </cols>
  <sheetData>
    <row r="1" spans="1:21" ht="19.5" thickBot="1" x14ac:dyDescent="0.35">
      <c r="A1" s="2"/>
      <c r="B1" s="2"/>
      <c r="C1" s="78" t="s">
        <v>41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80"/>
    </row>
    <row r="2" spans="1:21" ht="62.25" customHeight="1" thickBot="1" x14ac:dyDescent="0.3">
      <c r="A2" s="2"/>
      <c r="B2" s="2"/>
      <c r="C2" s="81" t="s">
        <v>40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3"/>
    </row>
    <row r="3" spans="1:21" ht="93" thickBot="1" x14ac:dyDescent="0.3">
      <c r="A3" s="17" t="s">
        <v>39</v>
      </c>
      <c r="B3" s="32" t="s">
        <v>39</v>
      </c>
      <c r="C3" s="5" t="s">
        <v>49</v>
      </c>
      <c r="D3" s="6" t="s">
        <v>29</v>
      </c>
      <c r="E3" s="7" t="s">
        <v>30</v>
      </c>
      <c r="F3" s="6" t="s">
        <v>21</v>
      </c>
      <c r="G3" s="14" t="s">
        <v>31</v>
      </c>
      <c r="H3" s="15" t="s">
        <v>22</v>
      </c>
      <c r="I3" s="15" t="s">
        <v>32</v>
      </c>
      <c r="J3" s="14" t="s">
        <v>23</v>
      </c>
      <c r="K3" s="14" t="s">
        <v>33</v>
      </c>
      <c r="L3" s="15" t="s">
        <v>24</v>
      </c>
      <c r="M3" s="15" t="s">
        <v>34</v>
      </c>
      <c r="N3" s="14" t="s">
        <v>25</v>
      </c>
      <c r="O3" s="14" t="s">
        <v>35</v>
      </c>
      <c r="P3" s="15" t="s">
        <v>26</v>
      </c>
      <c r="Q3" s="15" t="s">
        <v>36</v>
      </c>
      <c r="R3" s="14" t="s">
        <v>27</v>
      </c>
      <c r="S3" s="16" t="s">
        <v>37</v>
      </c>
      <c r="T3" s="12" t="s">
        <v>28</v>
      </c>
      <c r="U3" s="13" t="s">
        <v>38</v>
      </c>
    </row>
    <row r="4" spans="1:21" x14ac:dyDescent="0.25">
      <c r="A4" s="18">
        <v>1</v>
      </c>
      <c r="B4" s="31">
        <v>1</v>
      </c>
      <c r="C4" s="21" t="s">
        <v>47</v>
      </c>
      <c r="D4" s="10" t="s">
        <v>0</v>
      </c>
      <c r="E4" s="11">
        <v>2009</v>
      </c>
      <c r="F4" s="35">
        <v>5561</v>
      </c>
      <c r="G4" s="33">
        <f>F4/F$46</f>
        <v>0.28912342726421963</v>
      </c>
      <c r="H4" s="24">
        <v>5863</v>
      </c>
      <c r="I4" s="42">
        <f>H4/H$46</f>
        <v>0.38840675720437229</v>
      </c>
      <c r="J4" s="39">
        <v>2247</v>
      </c>
      <c r="K4" s="33">
        <f>J4/J$46</f>
        <v>0.1917890064868556</v>
      </c>
      <c r="L4" s="24">
        <v>1421</v>
      </c>
      <c r="M4" s="42">
        <f>L4/L$46</f>
        <v>0.13826992312931791</v>
      </c>
      <c r="N4" s="39">
        <v>4017</v>
      </c>
      <c r="O4" s="33">
        <f>N4/N$46</f>
        <v>0.3736049107142857</v>
      </c>
      <c r="P4" s="24">
        <v>1556</v>
      </c>
      <c r="Q4" s="42">
        <f>P4/P$46</f>
        <v>0.13826195130620225</v>
      </c>
      <c r="R4" s="39">
        <v>0</v>
      </c>
      <c r="S4" s="48">
        <f>R4/R$46</f>
        <v>0</v>
      </c>
      <c r="T4" s="50">
        <f>SUM(F4,H4,J4,L4,N4,P4,R4)</f>
        <v>20665</v>
      </c>
      <c r="U4" s="51">
        <f>T4/T$46</f>
        <v>0.25349296500288271</v>
      </c>
    </row>
    <row r="5" spans="1:21" x14ac:dyDescent="0.25">
      <c r="A5" s="18">
        <v>2</v>
      </c>
      <c r="B5" s="18">
        <v>2</v>
      </c>
      <c r="C5" s="22" t="s">
        <v>47</v>
      </c>
      <c r="D5" s="3" t="s">
        <v>1</v>
      </c>
      <c r="E5" s="8">
        <v>2010</v>
      </c>
      <c r="F5" s="36">
        <v>5692</v>
      </c>
      <c r="G5" s="33">
        <f>F5/F$47</f>
        <v>0.2955961778147071</v>
      </c>
      <c r="H5" s="38">
        <v>5865</v>
      </c>
      <c r="I5" s="42">
        <f>H5/H$47</f>
        <v>0.38892572944297082</v>
      </c>
      <c r="J5" s="40">
        <v>2275</v>
      </c>
      <c r="K5" s="33">
        <f>J5/J$47</f>
        <v>0.19229143774828839</v>
      </c>
      <c r="L5" s="38">
        <v>1430</v>
      </c>
      <c r="M5" s="42">
        <f>L5/L$47</f>
        <v>0.13872720217306947</v>
      </c>
      <c r="N5" s="40">
        <v>4000</v>
      </c>
      <c r="O5" s="33">
        <f>N5/N$47</f>
        <v>0.37171266610909764</v>
      </c>
      <c r="P5" s="38">
        <v>1569</v>
      </c>
      <c r="Q5" s="42">
        <f>P5/P$47</f>
        <v>0.13888643002567053</v>
      </c>
      <c r="R5" s="40">
        <v>0</v>
      </c>
      <c r="S5" s="48">
        <f>R5/R$47</f>
        <v>0</v>
      </c>
      <c r="T5" s="52">
        <f t="shared" ref="T5:T52" si="0">SUM(F5,H5,J5,L5,N5,P5,R5)</f>
        <v>20831</v>
      </c>
      <c r="U5" s="53">
        <f>T5/T$47</f>
        <v>0.2547947551250061</v>
      </c>
    </row>
    <row r="6" spans="1:21" x14ac:dyDescent="0.25">
      <c r="A6" s="18">
        <v>3</v>
      </c>
      <c r="B6" s="18">
        <v>3</v>
      </c>
      <c r="C6" s="22" t="s">
        <v>47</v>
      </c>
      <c r="D6" s="3" t="s">
        <v>2</v>
      </c>
      <c r="E6" s="8">
        <v>2011</v>
      </c>
      <c r="F6" s="36">
        <v>5754</v>
      </c>
      <c r="G6" s="33">
        <f>F6/F$48</f>
        <v>0.29845946366512788</v>
      </c>
      <c r="H6" s="38">
        <v>5928</v>
      </c>
      <c r="I6" s="42">
        <f>H6/H$48</f>
        <v>0.39435870143693452</v>
      </c>
      <c r="J6" s="40">
        <v>2312</v>
      </c>
      <c r="K6" s="33">
        <f>J6/J$48</f>
        <v>0.1957165834250402</v>
      </c>
      <c r="L6" s="38">
        <v>1385</v>
      </c>
      <c r="M6" s="42">
        <f>L6/L$48</f>
        <v>0.13410147172734316</v>
      </c>
      <c r="N6" s="40">
        <v>4059</v>
      </c>
      <c r="O6" s="33">
        <f>N6/N$48</f>
        <v>0.37586813593851282</v>
      </c>
      <c r="P6" s="38">
        <v>1574</v>
      </c>
      <c r="Q6" s="42">
        <f>P6/P$48</f>
        <v>0.13905822069087376</v>
      </c>
      <c r="R6" s="40">
        <v>0</v>
      </c>
      <c r="S6" s="48">
        <f>R6/R$48</f>
        <v>0</v>
      </c>
      <c r="T6" s="52">
        <f t="shared" si="0"/>
        <v>21012</v>
      </c>
      <c r="U6" s="53">
        <f>T6/T$48</f>
        <v>0.25687983666882647</v>
      </c>
    </row>
    <row r="7" spans="1:21" x14ac:dyDescent="0.25">
      <c r="A7" s="18">
        <v>4</v>
      </c>
      <c r="B7" s="18">
        <v>4</v>
      </c>
      <c r="C7" s="22" t="s">
        <v>47</v>
      </c>
      <c r="D7" s="3" t="s">
        <v>3</v>
      </c>
      <c r="E7" s="8">
        <v>2012</v>
      </c>
      <c r="F7" s="36">
        <v>5769</v>
      </c>
      <c r="G7" s="33">
        <f>F7/F$49</f>
        <v>0.29818576523492013</v>
      </c>
      <c r="H7" s="38">
        <v>5931</v>
      </c>
      <c r="I7" s="42">
        <f>H7/H$49</f>
        <v>0.39392933049946866</v>
      </c>
      <c r="J7" s="40">
        <v>2301</v>
      </c>
      <c r="K7" s="33">
        <f>J7/J$49</f>
        <v>0.19501652682430715</v>
      </c>
      <c r="L7" s="38">
        <v>1399</v>
      </c>
      <c r="M7" s="42">
        <f>L7/L$49</f>
        <v>0.13515602357260167</v>
      </c>
      <c r="N7" s="40">
        <v>4076</v>
      </c>
      <c r="O7" s="33">
        <f>N7/N$49</f>
        <v>0.37916279069767445</v>
      </c>
      <c r="P7" s="38">
        <v>1592</v>
      </c>
      <c r="Q7" s="42">
        <f>P7/P$49</f>
        <v>0.14054913039639799</v>
      </c>
      <c r="R7" s="40">
        <v>0</v>
      </c>
      <c r="S7" s="48">
        <f>R7/R$49</f>
        <v>0</v>
      </c>
      <c r="T7" s="52">
        <f t="shared" si="0"/>
        <v>21068</v>
      </c>
      <c r="U7" s="53">
        <f>T7/T$49</f>
        <v>0.25738824478027683</v>
      </c>
    </row>
    <row r="8" spans="1:21" x14ac:dyDescent="0.25">
      <c r="A8" s="18">
        <v>5</v>
      </c>
      <c r="B8" s="18">
        <v>5</v>
      </c>
      <c r="C8" s="22" t="s">
        <v>47</v>
      </c>
      <c r="D8" s="3" t="s">
        <v>4</v>
      </c>
      <c r="E8" s="8">
        <v>2013</v>
      </c>
      <c r="F8" s="36">
        <v>5757</v>
      </c>
      <c r="G8" s="33">
        <f>F8/F$50</f>
        <v>0.29898727603219943</v>
      </c>
      <c r="H8" s="38">
        <v>5942</v>
      </c>
      <c r="I8" s="42">
        <f>H8/H$50</f>
        <v>0.39716596484192235</v>
      </c>
      <c r="J8" s="40">
        <v>2301</v>
      </c>
      <c r="K8" s="33">
        <f>J8/J$50</f>
        <v>0.1963478112466934</v>
      </c>
      <c r="L8" s="38">
        <v>1382</v>
      </c>
      <c r="M8" s="42">
        <f>L8/L$50</f>
        <v>0.13383691652140228</v>
      </c>
      <c r="N8" s="40">
        <v>4109</v>
      </c>
      <c r="O8" s="33">
        <f>N8/N$50</f>
        <v>0.38241042345276871</v>
      </c>
      <c r="P8" s="38">
        <v>1576</v>
      </c>
      <c r="Q8" s="42">
        <f>P8/P$50</f>
        <v>0.14056368176953266</v>
      </c>
      <c r="R8" s="40">
        <v>0</v>
      </c>
      <c r="S8" s="48">
        <f>R8/R$50</f>
        <v>0</v>
      </c>
      <c r="T8" s="52">
        <f t="shared" si="0"/>
        <v>21067</v>
      </c>
      <c r="U8" s="53">
        <f>T8/T$50</f>
        <v>0.25867806141869576</v>
      </c>
    </row>
    <row r="9" spans="1:21" x14ac:dyDescent="0.25">
      <c r="A9" s="18">
        <v>6</v>
      </c>
      <c r="B9" s="18">
        <v>6</v>
      </c>
      <c r="C9" s="22" t="s">
        <v>47</v>
      </c>
      <c r="D9" s="3" t="s">
        <v>5</v>
      </c>
      <c r="E9" s="8">
        <v>2014</v>
      </c>
      <c r="F9" s="36">
        <v>5822</v>
      </c>
      <c r="G9" s="33">
        <f>F9/F$51</f>
        <v>0.30170492822718559</v>
      </c>
      <c r="H9" s="38">
        <v>5878</v>
      </c>
      <c r="I9" s="42">
        <f>H9/H$51</f>
        <v>0.39404706040088489</v>
      </c>
      <c r="J9" s="40">
        <v>2278</v>
      </c>
      <c r="K9" s="33">
        <f>J9/J$51</f>
        <v>0.19453458582408198</v>
      </c>
      <c r="L9" s="38">
        <v>1377</v>
      </c>
      <c r="M9" s="42">
        <f>L9/L$51</f>
        <v>0.13330106485963214</v>
      </c>
      <c r="N9" s="40">
        <v>4107</v>
      </c>
      <c r="O9" s="33">
        <f>N9/N$51</f>
        <v>0.38154960981047936</v>
      </c>
      <c r="P9" s="38">
        <v>1583</v>
      </c>
      <c r="Q9" s="42">
        <f>P9/P$51</f>
        <v>0.14082377012721289</v>
      </c>
      <c r="R9" s="40">
        <v>0</v>
      </c>
      <c r="S9" s="48">
        <f>R9/R$51</f>
        <v>0</v>
      </c>
      <c r="T9" s="52">
        <f t="shared" si="0"/>
        <v>21045</v>
      </c>
      <c r="U9" s="53">
        <f>T9/T$51</f>
        <v>0.25801824334265117</v>
      </c>
    </row>
    <row r="10" spans="1:21" ht="15.75" thickBot="1" x14ac:dyDescent="0.3">
      <c r="A10" s="18">
        <v>7</v>
      </c>
      <c r="B10" s="18">
        <v>7</v>
      </c>
      <c r="C10" s="23" t="s">
        <v>47</v>
      </c>
      <c r="D10" s="4" t="s">
        <v>6</v>
      </c>
      <c r="E10" s="9">
        <v>2015</v>
      </c>
      <c r="F10" s="37">
        <v>5793</v>
      </c>
      <c r="G10" s="34">
        <f>F10/F$52</f>
        <v>0.30066953858929774</v>
      </c>
      <c r="H10" s="29">
        <v>5890</v>
      </c>
      <c r="I10" s="43">
        <f>H10/H$52</f>
        <v>0.39631274391064458</v>
      </c>
      <c r="J10" s="41">
        <v>2278</v>
      </c>
      <c r="K10" s="34">
        <f>J10/J$52</f>
        <v>0.1950509461426492</v>
      </c>
      <c r="L10" s="29">
        <v>1386</v>
      </c>
      <c r="M10" s="43">
        <f>L10/L$52</f>
        <v>0.13401663121253143</v>
      </c>
      <c r="N10" s="41">
        <v>4151</v>
      </c>
      <c r="O10" s="34">
        <f>N10/N$52</f>
        <v>0.38585238891987356</v>
      </c>
      <c r="P10" s="29">
        <v>1578</v>
      </c>
      <c r="Q10" s="43">
        <f>P10/P$52</f>
        <v>0.14052898744322737</v>
      </c>
      <c r="R10" s="41">
        <v>0</v>
      </c>
      <c r="S10" s="49">
        <f>R10/R$52</f>
        <v>0</v>
      </c>
      <c r="T10" s="54">
        <f t="shared" si="0"/>
        <v>21076</v>
      </c>
      <c r="U10" s="55">
        <f>T10/T$52</f>
        <v>0.2587885708672536</v>
      </c>
    </row>
    <row r="11" spans="1:21" x14ac:dyDescent="0.25">
      <c r="A11" s="18">
        <v>8</v>
      </c>
      <c r="B11" s="18">
        <v>8</v>
      </c>
      <c r="C11" s="21" t="s">
        <v>42</v>
      </c>
      <c r="D11" s="10" t="s">
        <v>0</v>
      </c>
      <c r="E11" s="11">
        <v>2009</v>
      </c>
      <c r="F11" s="26">
        <v>5673</v>
      </c>
      <c r="G11" s="33">
        <f>F11/F$46</f>
        <v>0.29494644899656858</v>
      </c>
      <c r="H11" s="24">
        <v>2636</v>
      </c>
      <c r="I11" s="44">
        <f>H11/H$46</f>
        <v>0.17462736005299767</v>
      </c>
      <c r="J11" s="26">
        <v>3801</v>
      </c>
      <c r="K11" s="45">
        <f>J11/J$46</f>
        <v>0.32442813246841923</v>
      </c>
      <c r="L11" s="24">
        <v>2868</v>
      </c>
      <c r="M11" s="44">
        <f>L11/L$46</f>
        <v>0.27906976744186046</v>
      </c>
      <c r="N11" s="26">
        <v>1498</v>
      </c>
      <c r="O11" s="45">
        <f>N11/N$46</f>
        <v>0.13932291666666666</v>
      </c>
      <c r="P11" s="24">
        <v>522</v>
      </c>
      <c r="Q11" s="44">
        <f>P11/P$46</f>
        <v>4.638350808601386E-2</v>
      </c>
      <c r="R11" s="26">
        <v>515</v>
      </c>
      <c r="S11" s="45">
        <f>R11/R$46</f>
        <v>0.16129032258064516</v>
      </c>
      <c r="T11" s="50">
        <f>SUM(F11,H11,J11,L11,N11,P11,R11)</f>
        <v>17513</v>
      </c>
      <c r="U11" s="53">
        <f>T11/T$46</f>
        <v>0.21482808110793539</v>
      </c>
    </row>
    <row r="12" spans="1:21" x14ac:dyDescent="0.25">
      <c r="A12" s="18">
        <v>9</v>
      </c>
      <c r="B12" s="18">
        <v>9</v>
      </c>
      <c r="C12" s="22" t="s">
        <v>42</v>
      </c>
      <c r="D12" s="3" t="s">
        <v>1</v>
      </c>
      <c r="E12" s="8">
        <v>2010</v>
      </c>
      <c r="F12" s="27">
        <v>5645</v>
      </c>
      <c r="G12" s="33">
        <f>F12/F$47</f>
        <v>0.2931553801412547</v>
      </c>
      <c r="H12" s="25">
        <v>2657</v>
      </c>
      <c r="I12" s="42">
        <f>H12/H$47</f>
        <v>0.17619363395225465</v>
      </c>
      <c r="J12" s="27">
        <v>3876</v>
      </c>
      <c r="K12" s="46">
        <f>J12/J$47</f>
        <v>0.32761389569774324</v>
      </c>
      <c r="L12" s="25">
        <v>2868</v>
      </c>
      <c r="M12" s="42">
        <f>L12/L$47</f>
        <v>0.27823050058207216</v>
      </c>
      <c r="N12" s="27">
        <v>1527</v>
      </c>
      <c r="O12" s="46">
        <f>N12/N$47</f>
        <v>0.14190131028714803</v>
      </c>
      <c r="P12" s="25">
        <v>531</v>
      </c>
      <c r="Q12" s="42">
        <f>P12/P$47</f>
        <v>4.7003629282110292E-2</v>
      </c>
      <c r="R12" s="27">
        <v>528</v>
      </c>
      <c r="S12" s="46">
        <f>R12/R$47</f>
        <v>0.16382252559726962</v>
      </c>
      <c r="T12" s="52">
        <f t="shared" si="0"/>
        <v>17632</v>
      </c>
      <c r="U12" s="53">
        <f>T12/T$47</f>
        <v>0.21566612847986691</v>
      </c>
    </row>
    <row r="13" spans="1:21" x14ac:dyDescent="0.25">
      <c r="A13" s="18">
        <v>10</v>
      </c>
      <c r="B13" s="18">
        <v>10</v>
      </c>
      <c r="C13" s="22" t="s">
        <v>42</v>
      </c>
      <c r="D13" s="3" t="s">
        <v>2</v>
      </c>
      <c r="E13" s="8">
        <v>2011</v>
      </c>
      <c r="F13" s="27">
        <v>5716</v>
      </c>
      <c r="G13" s="33">
        <f>F13/F$48</f>
        <v>0.29648840707505575</v>
      </c>
      <c r="H13" s="25">
        <v>2690</v>
      </c>
      <c r="I13" s="42">
        <f>H13/H$48</f>
        <v>0.17895156998403405</v>
      </c>
      <c r="J13" s="27">
        <v>3887</v>
      </c>
      <c r="K13" s="46">
        <f>J13/J$48</f>
        <v>0.32904427325827479</v>
      </c>
      <c r="L13" s="25">
        <v>2879</v>
      </c>
      <c r="M13" s="42">
        <f>L13/L$48</f>
        <v>0.27875677769171187</v>
      </c>
      <c r="N13" s="27">
        <v>1522</v>
      </c>
      <c r="O13" s="46">
        <f>N13/N$48</f>
        <v>0.14093897583109546</v>
      </c>
      <c r="P13" s="25">
        <v>549</v>
      </c>
      <c r="Q13" s="42">
        <f>P13/P$48</f>
        <v>4.8502517890272989E-2</v>
      </c>
      <c r="R13" s="27">
        <v>537</v>
      </c>
      <c r="S13" s="46">
        <f>R13/R$48</f>
        <v>0.16640842888131391</v>
      </c>
      <c r="T13" s="52">
        <f t="shared" si="0"/>
        <v>17780</v>
      </c>
      <c r="U13" s="53">
        <f>T13/T$48</f>
        <v>0.21736738511192341</v>
      </c>
    </row>
    <row r="14" spans="1:21" x14ac:dyDescent="0.25">
      <c r="A14" s="18">
        <v>11</v>
      </c>
      <c r="B14" s="18">
        <v>11</v>
      </c>
      <c r="C14" s="22" t="s">
        <v>42</v>
      </c>
      <c r="D14" s="3" t="s">
        <v>3</v>
      </c>
      <c r="E14" s="8">
        <v>2012</v>
      </c>
      <c r="F14" s="27">
        <v>5753</v>
      </c>
      <c r="G14" s="33">
        <f>F14/F$49</f>
        <v>0.29735876363260455</v>
      </c>
      <c r="H14" s="25">
        <v>2715</v>
      </c>
      <c r="I14" s="42">
        <f>H14/H$49</f>
        <v>0.18032678002125399</v>
      </c>
      <c r="J14" s="27">
        <v>3866</v>
      </c>
      <c r="K14" s="46">
        <f>J14/J$49</f>
        <v>0.32765488600728876</v>
      </c>
      <c r="L14" s="25">
        <v>2936</v>
      </c>
      <c r="M14" s="42">
        <f>L14/L$49</f>
        <v>0.28364409235822624</v>
      </c>
      <c r="N14" s="27">
        <v>1520</v>
      </c>
      <c r="O14" s="46">
        <f>N14/N$49</f>
        <v>0.14139534883720931</v>
      </c>
      <c r="P14" s="25">
        <v>540</v>
      </c>
      <c r="Q14" s="42">
        <f>P14/P$49</f>
        <v>4.7673700008828465E-2</v>
      </c>
      <c r="R14" s="27">
        <v>524</v>
      </c>
      <c r="S14" s="46">
        <f>R14/R$49</f>
        <v>0.16258144585789636</v>
      </c>
      <c r="T14" s="52">
        <f t="shared" si="0"/>
        <v>17854</v>
      </c>
      <c r="U14" s="53">
        <f>T14/T$49</f>
        <v>0.21812273221506848</v>
      </c>
    </row>
    <row r="15" spans="1:21" x14ac:dyDescent="0.25">
      <c r="A15" s="18">
        <v>12</v>
      </c>
      <c r="B15" s="18">
        <v>12</v>
      </c>
      <c r="C15" s="22" t="s">
        <v>42</v>
      </c>
      <c r="D15" s="3" t="s">
        <v>4</v>
      </c>
      <c r="E15" s="8">
        <v>2013</v>
      </c>
      <c r="F15" s="27">
        <v>5742</v>
      </c>
      <c r="G15" s="33">
        <f>F15/F$50</f>
        <v>0.29820825759542974</v>
      </c>
      <c r="H15" s="25">
        <v>2697</v>
      </c>
      <c r="I15" s="42">
        <f>H15/H$50</f>
        <v>0.18026869861640266</v>
      </c>
      <c r="J15" s="27">
        <v>3854</v>
      </c>
      <c r="K15" s="46">
        <f>J15/J$50</f>
        <v>0.3288676508234491</v>
      </c>
      <c r="L15" s="25">
        <v>2933</v>
      </c>
      <c r="M15" s="42">
        <f>L15/L$50</f>
        <v>0.28404028665504549</v>
      </c>
      <c r="N15" s="27">
        <v>1511</v>
      </c>
      <c r="O15" s="46">
        <f>N15/N$50</f>
        <v>0.14062354583527223</v>
      </c>
      <c r="P15" s="25">
        <v>549</v>
      </c>
      <c r="Q15" s="42">
        <f>P15/P$50</f>
        <v>4.8965394220478062E-2</v>
      </c>
      <c r="R15" s="27">
        <v>524</v>
      </c>
      <c r="S15" s="46">
        <f>R15/R$50</f>
        <v>0.16258144585789636</v>
      </c>
      <c r="T15" s="52">
        <f t="shared" si="0"/>
        <v>17810</v>
      </c>
      <c r="U15" s="53">
        <f>T15/T$50</f>
        <v>0.21868591986837096</v>
      </c>
    </row>
    <row r="16" spans="1:21" x14ac:dyDescent="0.25">
      <c r="A16" s="19">
        <v>13</v>
      </c>
      <c r="B16" s="18">
        <v>13</v>
      </c>
      <c r="C16" s="22" t="s">
        <v>42</v>
      </c>
      <c r="D16" s="3" t="s">
        <v>5</v>
      </c>
      <c r="E16" s="8">
        <v>2014</v>
      </c>
      <c r="F16" s="27">
        <v>5782</v>
      </c>
      <c r="G16" s="33">
        <f>F16/F$51</f>
        <v>0.29963206716069857</v>
      </c>
      <c r="H16" s="25">
        <v>2700</v>
      </c>
      <c r="I16" s="42">
        <f>H16/H$51</f>
        <v>0.18100154186498627</v>
      </c>
      <c r="J16" s="27">
        <v>3831</v>
      </c>
      <c r="K16" s="46">
        <f>J16/J$51</f>
        <v>0.32715627668659264</v>
      </c>
      <c r="L16" s="25">
        <v>2978</v>
      </c>
      <c r="M16" s="42">
        <f>L16/L$51</f>
        <v>0.28828654404646659</v>
      </c>
      <c r="N16" s="27">
        <v>1570</v>
      </c>
      <c r="O16" s="46">
        <f>N16/N$51</f>
        <v>0.14585655890003715</v>
      </c>
      <c r="P16" s="25">
        <v>531</v>
      </c>
      <c r="Q16" s="42">
        <f>P16/P$51</f>
        <v>4.7237790232185752E-2</v>
      </c>
      <c r="R16" s="27">
        <v>515</v>
      </c>
      <c r="S16" s="46">
        <f>R16/R$51</f>
        <v>0.15582450832072617</v>
      </c>
      <c r="T16" s="52">
        <f t="shared" si="0"/>
        <v>17907</v>
      </c>
      <c r="U16" s="53">
        <f>T16/T$51</f>
        <v>0.21954538767103135</v>
      </c>
    </row>
    <row r="17" spans="1:21" ht="15.75" thickBot="1" x14ac:dyDescent="0.3">
      <c r="A17" s="19">
        <v>14</v>
      </c>
      <c r="B17" s="18">
        <v>14</v>
      </c>
      <c r="C17" s="23" t="s">
        <v>42</v>
      </c>
      <c r="D17" s="4" t="s">
        <v>6</v>
      </c>
      <c r="E17" s="9">
        <v>2015</v>
      </c>
      <c r="F17" s="27">
        <v>5851</v>
      </c>
      <c r="G17" s="34">
        <f>F17/F$52</f>
        <v>0.30367986713032646</v>
      </c>
      <c r="H17" s="25">
        <v>2655</v>
      </c>
      <c r="I17" s="43">
        <f>H17/H$52</f>
        <v>0.17864352038756559</v>
      </c>
      <c r="J17" s="27">
        <v>3808</v>
      </c>
      <c r="K17" s="47">
        <f>J17/J$52</f>
        <v>0.32605531295487628</v>
      </c>
      <c r="L17" s="25">
        <v>2979</v>
      </c>
      <c r="M17" s="43">
        <f>L17/L$52</f>
        <v>0.2880487333204409</v>
      </c>
      <c r="N17" s="27">
        <v>1564</v>
      </c>
      <c r="O17" s="47">
        <f>N17/N$52</f>
        <v>0.14538018218999815</v>
      </c>
      <c r="P17" s="25">
        <v>567</v>
      </c>
      <c r="Q17" s="43">
        <f>P17/P$52</f>
        <v>5.0494255944429599E-2</v>
      </c>
      <c r="R17" s="27">
        <v>515</v>
      </c>
      <c r="S17" s="47">
        <f>R17/R$52</f>
        <v>0.15587167070217917</v>
      </c>
      <c r="T17" s="54">
        <f t="shared" si="0"/>
        <v>17939</v>
      </c>
      <c r="U17" s="53">
        <f>T17/T$52</f>
        <v>0.2202698886310335</v>
      </c>
    </row>
    <row r="18" spans="1:21" x14ac:dyDescent="0.25">
      <c r="A18" s="19">
        <v>15</v>
      </c>
      <c r="B18" s="18">
        <v>15</v>
      </c>
      <c r="C18" s="21" t="s">
        <v>43</v>
      </c>
      <c r="D18" s="10" t="s">
        <v>0</v>
      </c>
      <c r="E18" s="11">
        <v>2009</v>
      </c>
      <c r="F18" s="26">
        <v>1518</v>
      </c>
      <c r="G18" s="33">
        <f>F18/F$46</f>
        <v>7.8922740979515446E-2</v>
      </c>
      <c r="H18" s="24">
        <v>751</v>
      </c>
      <c r="I18" s="44">
        <f>H18/H$46</f>
        <v>4.975157336866512E-2</v>
      </c>
      <c r="J18" s="26">
        <v>429</v>
      </c>
      <c r="K18" s="45">
        <f>J18/J$46</f>
        <v>3.6616592693752135E-2</v>
      </c>
      <c r="L18" s="24">
        <v>117</v>
      </c>
      <c r="M18" s="44">
        <f>L18/L$46</f>
        <v>1.1384645324511044E-2</v>
      </c>
      <c r="N18" s="26">
        <v>438</v>
      </c>
      <c r="O18" s="45">
        <f>N18/N$46</f>
        <v>4.0736607142857144E-2</v>
      </c>
      <c r="P18" s="24">
        <v>38</v>
      </c>
      <c r="Q18" s="44">
        <f>P18/P$46</f>
        <v>3.3765772169895149E-3</v>
      </c>
      <c r="R18" s="26">
        <v>0</v>
      </c>
      <c r="S18" s="45">
        <f>R18/R$46</f>
        <v>0</v>
      </c>
      <c r="T18" s="50">
        <f>SUM(F18,H18,J18,L18,N18,P18,R18)</f>
        <v>3291</v>
      </c>
      <c r="U18" s="51">
        <f>T18/T$46</f>
        <v>4.0369966021025258E-2</v>
      </c>
    </row>
    <row r="19" spans="1:21" x14ac:dyDescent="0.25">
      <c r="A19" s="19">
        <v>16</v>
      </c>
      <c r="B19" s="18">
        <v>16</v>
      </c>
      <c r="C19" s="22" t="s">
        <v>43</v>
      </c>
      <c r="D19" s="3" t="s">
        <v>1</v>
      </c>
      <c r="E19" s="8">
        <v>2010</v>
      </c>
      <c r="F19" s="27">
        <v>1509</v>
      </c>
      <c r="G19" s="33">
        <f>F19/F$47</f>
        <v>7.8365184877440791E-2</v>
      </c>
      <c r="H19" s="25">
        <v>769</v>
      </c>
      <c r="I19" s="42">
        <f>H19/H$47</f>
        <v>5.0994694960212202E-2</v>
      </c>
      <c r="J19" s="27">
        <v>432</v>
      </c>
      <c r="K19" s="46">
        <f>J19/J$47</f>
        <v>3.6514242244949709E-2</v>
      </c>
      <c r="L19" s="25">
        <v>117</v>
      </c>
      <c r="M19" s="42">
        <f>L19/L$47</f>
        <v>1.1350407450523865E-2</v>
      </c>
      <c r="N19" s="27">
        <v>435</v>
      </c>
      <c r="O19" s="46">
        <f>N19/N$47</f>
        <v>4.0423752439364372E-2</v>
      </c>
      <c r="P19" s="25">
        <v>38</v>
      </c>
      <c r="Q19" s="42">
        <f>P19/P$47</f>
        <v>3.3637248827122243E-3</v>
      </c>
      <c r="R19" s="27">
        <v>0</v>
      </c>
      <c r="S19" s="46">
        <f>R19/R$47</f>
        <v>0</v>
      </c>
      <c r="T19" s="52">
        <f t="shared" si="0"/>
        <v>3300</v>
      </c>
      <c r="U19" s="53">
        <f>T19/T$47</f>
        <v>4.0364009980918832E-2</v>
      </c>
    </row>
    <row r="20" spans="1:21" x14ac:dyDescent="0.25">
      <c r="A20" s="19">
        <v>17</v>
      </c>
      <c r="B20" s="18">
        <v>17</v>
      </c>
      <c r="C20" s="22" t="s">
        <v>43</v>
      </c>
      <c r="D20" s="3" t="s">
        <v>2</v>
      </c>
      <c r="E20" s="8">
        <v>2011</v>
      </c>
      <c r="F20" s="27">
        <v>1556</v>
      </c>
      <c r="G20" s="33">
        <f>F20/F$48</f>
        <v>8.0709580372425954E-2</v>
      </c>
      <c r="H20" s="25">
        <v>799</v>
      </c>
      <c r="I20" s="42">
        <f>H20/H$48</f>
        <v>5.3153273017562536E-2</v>
      </c>
      <c r="J20" s="27">
        <v>429</v>
      </c>
      <c r="K20" s="46">
        <f>J20/J$48</f>
        <v>3.6315923135528658E-2</v>
      </c>
      <c r="L20" s="25">
        <v>126</v>
      </c>
      <c r="M20" s="42">
        <f>L20/L$48</f>
        <v>1.2199845081332301E-2</v>
      </c>
      <c r="N20" s="27">
        <v>430</v>
      </c>
      <c r="O20" s="46">
        <f>N20/N$48</f>
        <v>3.9818501713121589E-2</v>
      </c>
      <c r="P20" s="25">
        <v>38</v>
      </c>
      <c r="Q20" s="42">
        <f>P20/P$48</f>
        <v>3.3571870306564186E-3</v>
      </c>
      <c r="R20" s="27">
        <v>0</v>
      </c>
      <c r="S20" s="46">
        <f>R20/R$48</f>
        <v>0</v>
      </c>
      <c r="T20" s="52">
        <f t="shared" si="0"/>
        <v>3378</v>
      </c>
      <c r="U20" s="53">
        <f>T20/T$48</f>
        <v>4.129735809381762E-2</v>
      </c>
    </row>
    <row r="21" spans="1:21" x14ac:dyDescent="0.25">
      <c r="A21" s="19">
        <v>18</v>
      </c>
      <c r="B21" s="18">
        <v>18</v>
      </c>
      <c r="C21" s="22" t="s">
        <v>43</v>
      </c>
      <c r="D21" s="3" t="s">
        <v>3</v>
      </c>
      <c r="E21" s="8">
        <v>2012</v>
      </c>
      <c r="F21" s="27">
        <v>1565</v>
      </c>
      <c r="G21" s="33">
        <f>F21/F$49</f>
        <v>8.0891094226495069E-2</v>
      </c>
      <c r="H21" s="25">
        <v>815</v>
      </c>
      <c r="I21" s="42">
        <f>H21/H$49</f>
        <v>5.4131243358129646E-2</v>
      </c>
      <c r="J21" s="27">
        <v>470</v>
      </c>
      <c r="K21" s="46">
        <f>J21/J$49</f>
        <v>3.9833884227476905E-2</v>
      </c>
      <c r="L21" s="25">
        <v>117</v>
      </c>
      <c r="M21" s="42">
        <f>L21/L$49</f>
        <v>1.1303255724084629E-2</v>
      </c>
      <c r="N21" s="27">
        <v>439</v>
      </c>
      <c r="O21" s="46">
        <f>N21/N$49</f>
        <v>4.0837209302325581E-2</v>
      </c>
      <c r="P21" s="25">
        <v>29</v>
      </c>
      <c r="Q21" s="42">
        <f>P21/P$49</f>
        <v>2.5602542597333803E-3</v>
      </c>
      <c r="R21" s="27">
        <v>0</v>
      </c>
      <c r="S21" s="46">
        <f>R21/R$49</f>
        <v>0</v>
      </c>
      <c r="T21" s="52">
        <f t="shared" si="0"/>
        <v>3435</v>
      </c>
      <c r="U21" s="53">
        <f>T21/T$49</f>
        <v>4.1965474692436444E-2</v>
      </c>
    </row>
    <row r="22" spans="1:21" x14ac:dyDescent="0.25">
      <c r="A22" s="19">
        <v>19</v>
      </c>
      <c r="B22" s="18">
        <v>19</v>
      </c>
      <c r="C22" s="22" t="s">
        <v>43</v>
      </c>
      <c r="D22" s="3" t="s">
        <v>4</v>
      </c>
      <c r="E22" s="8">
        <v>2013</v>
      </c>
      <c r="F22" s="27">
        <v>1575</v>
      </c>
      <c r="G22" s="33">
        <f>F22/F$50</f>
        <v>8.1796935860815378E-2</v>
      </c>
      <c r="H22" s="25">
        <v>831</v>
      </c>
      <c r="I22" s="42">
        <f>H22/H$50</f>
        <v>5.5544415480248646E-2</v>
      </c>
      <c r="J22" s="27">
        <v>479</v>
      </c>
      <c r="K22" s="46">
        <f>J22/J$50</f>
        <v>4.0873794692379894E-2</v>
      </c>
      <c r="L22" s="25">
        <v>126</v>
      </c>
      <c r="M22" s="42">
        <f>L22/L$50</f>
        <v>1.2202208018593841E-2</v>
      </c>
      <c r="N22" s="27">
        <v>448</v>
      </c>
      <c r="O22" s="46">
        <f>N22/N$50</f>
        <v>4.1693811074918569E-2</v>
      </c>
      <c r="P22" s="25">
        <v>29</v>
      </c>
      <c r="Q22" s="42">
        <f>P22/P$50</f>
        <v>2.5865144488048521E-3</v>
      </c>
      <c r="R22" s="27">
        <v>0</v>
      </c>
      <c r="S22" s="46">
        <f>R22/R$50</f>
        <v>0</v>
      </c>
      <c r="T22" s="52">
        <f t="shared" si="0"/>
        <v>3488</v>
      </c>
      <c r="U22" s="53">
        <f>T22/T$50</f>
        <v>4.2828550729976302E-2</v>
      </c>
    </row>
    <row r="23" spans="1:21" x14ac:dyDescent="0.25">
      <c r="A23" s="19">
        <v>20</v>
      </c>
      <c r="B23" s="18">
        <v>20</v>
      </c>
      <c r="C23" s="22" t="s">
        <v>43</v>
      </c>
      <c r="D23" s="3" t="s">
        <v>5</v>
      </c>
      <c r="E23" s="8">
        <v>2014</v>
      </c>
      <c r="F23" s="27">
        <v>1584</v>
      </c>
      <c r="G23" s="33">
        <f>F23/F$51</f>
        <v>8.2085298232885948E-2</v>
      </c>
      <c r="H23" s="25">
        <v>845</v>
      </c>
      <c r="I23" s="42">
        <f>H23/H$51</f>
        <v>5.6646778842930887E-2</v>
      </c>
      <c r="J23" s="27">
        <v>497</v>
      </c>
      <c r="K23" s="46">
        <f>J23/J$51</f>
        <v>4.2442356959863363E-2</v>
      </c>
      <c r="L23" s="25">
        <v>117</v>
      </c>
      <c r="M23" s="42">
        <f>L23/L$51</f>
        <v>1.132623426911907E-2</v>
      </c>
      <c r="N23" s="27">
        <v>437</v>
      </c>
      <c r="O23" s="46">
        <f>N23/N$51</f>
        <v>4.05982905982906E-2</v>
      </c>
      <c r="P23" s="25">
        <v>29</v>
      </c>
      <c r="Q23" s="42">
        <f>P23/P$51</f>
        <v>2.5798416510986566E-3</v>
      </c>
      <c r="R23" s="27">
        <v>0</v>
      </c>
      <c r="S23" s="46">
        <f>R23/R$51</f>
        <v>0</v>
      </c>
      <c r="T23" s="52">
        <f t="shared" si="0"/>
        <v>3509</v>
      </c>
      <c r="U23" s="53">
        <f>T23/T$51</f>
        <v>4.3021431023490757E-2</v>
      </c>
    </row>
    <row r="24" spans="1:21" ht="15.75" thickBot="1" x14ac:dyDescent="0.3">
      <c r="A24" s="19">
        <v>21</v>
      </c>
      <c r="B24" s="18">
        <v>21</v>
      </c>
      <c r="C24" s="23" t="s">
        <v>43</v>
      </c>
      <c r="D24" s="4" t="s">
        <v>6</v>
      </c>
      <c r="E24" s="9">
        <v>2015</v>
      </c>
      <c r="F24" s="27">
        <v>1592</v>
      </c>
      <c r="G24" s="34">
        <f>F24/F$52</f>
        <v>8.2628328229615411E-2</v>
      </c>
      <c r="H24" s="25">
        <v>867</v>
      </c>
      <c r="I24" s="43">
        <f>H24/H$52</f>
        <v>5.8336697618086394E-2</v>
      </c>
      <c r="J24" s="27">
        <v>515</v>
      </c>
      <c r="K24" s="47">
        <f>J24/J$52</f>
        <v>4.409624111653395E-2</v>
      </c>
      <c r="L24" s="25">
        <v>117</v>
      </c>
      <c r="M24" s="43">
        <f>L24/L$52</f>
        <v>1.1313092245213692E-2</v>
      </c>
      <c r="N24" s="27">
        <v>437</v>
      </c>
      <c r="O24" s="47">
        <f>N24/N$52</f>
        <v>4.0620933258970066E-2</v>
      </c>
      <c r="P24" s="25">
        <v>29</v>
      </c>
      <c r="Q24" s="43">
        <f>P24/P$52</f>
        <v>2.5825986285510729E-3</v>
      </c>
      <c r="R24" s="27">
        <v>0</v>
      </c>
      <c r="S24" s="47">
        <f>R24/R$52</f>
        <v>0</v>
      </c>
      <c r="T24" s="54">
        <f t="shared" si="0"/>
        <v>3557</v>
      </c>
      <c r="U24" s="55">
        <f>T24/T$52</f>
        <v>4.3675789835586495E-2</v>
      </c>
    </row>
    <row r="25" spans="1:21" ht="30" x14ac:dyDescent="0.25">
      <c r="A25" s="19">
        <v>22</v>
      </c>
      <c r="B25" s="18">
        <v>22</v>
      </c>
      <c r="C25" s="21" t="s">
        <v>44</v>
      </c>
      <c r="D25" s="10" t="s">
        <v>0</v>
      </c>
      <c r="E25" s="11">
        <v>2009</v>
      </c>
      <c r="F25" s="26">
        <v>3146</v>
      </c>
      <c r="G25" s="33">
        <f>F25/F$46</f>
        <v>0.16356452116044504</v>
      </c>
      <c r="H25" s="24">
        <v>1840</v>
      </c>
      <c r="I25" s="44">
        <f>H25/H$46</f>
        <v>0.12189466710831401</v>
      </c>
      <c r="J25" s="26">
        <v>1954</v>
      </c>
      <c r="K25" s="45">
        <f>J25/J$46</f>
        <v>0.16678047115056333</v>
      </c>
      <c r="L25" s="24">
        <v>694</v>
      </c>
      <c r="M25" s="44">
        <f>L25/L$46</f>
        <v>6.7529434659920215E-2</v>
      </c>
      <c r="N25" s="26">
        <v>1851</v>
      </c>
      <c r="O25" s="45">
        <f>N25/N$46</f>
        <v>0.17215401785714285</v>
      </c>
      <c r="P25" s="24">
        <v>572</v>
      </c>
      <c r="Q25" s="44">
        <f>P25/P$46</f>
        <v>5.0826372845210591E-2</v>
      </c>
      <c r="R25" s="26">
        <v>54</v>
      </c>
      <c r="S25" s="45">
        <f>R25/R$46</f>
        <v>1.6911994989038521E-2</v>
      </c>
      <c r="T25" s="50">
        <f>SUM(F25,H25,J25,L25,N25,P25,R25)</f>
        <v>10111</v>
      </c>
      <c r="U25" s="53">
        <f>T25/T$46</f>
        <v>0.12402939119981354</v>
      </c>
    </row>
    <row r="26" spans="1:21" ht="30" x14ac:dyDescent="0.25">
      <c r="A26" s="19">
        <v>23</v>
      </c>
      <c r="B26" s="18">
        <v>23</v>
      </c>
      <c r="C26" s="22" t="s">
        <v>44</v>
      </c>
      <c r="D26" s="3" t="s">
        <v>1</v>
      </c>
      <c r="E26" s="8">
        <v>2010</v>
      </c>
      <c r="F26" s="27">
        <v>3207</v>
      </c>
      <c r="G26" s="33">
        <f>F26/F$47</f>
        <v>0.16654549231408391</v>
      </c>
      <c r="H26" s="25">
        <v>1868</v>
      </c>
      <c r="I26" s="42">
        <f>H26/H$47</f>
        <v>0.12387267904509283</v>
      </c>
      <c r="J26" s="27">
        <v>1931</v>
      </c>
      <c r="K26" s="46">
        <f>J26/J$47</f>
        <v>0.16321528188656917</v>
      </c>
      <c r="L26" s="25">
        <v>685</v>
      </c>
      <c r="M26" s="42">
        <f>L26/L$47</f>
        <v>6.6453240201785016E-2</v>
      </c>
      <c r="N26" s="27">
        <v>1860</v>
      </c>
      <c r="O26" s="46">
        <f>N26/N$47</f>
        <v>0.17284638974073041</v>
      </c>
      <c r="P26" s="25">
        <v>594</v>
      </c>
      <c r="Q26" s="42">
        <f>P26/P$47</f>
        <v>5.2580331061343723E-2</v>
      </c>
      <c r="R26" s="27">
        <v>45</v>
      </c>
      <c r="S26" s="46">
        <f>R26/R$47</f>
        <v>1.3962147067949116E-2</v>
      </c>
      <c r="T26" s="52">
        <f t="shared" si="0"/>
        <v>10190</v>
      </c>
      <c r="U26" s="53">
        <f>T26/T$47</f>
        <v>0.12463917021380694</v>
      </c>
    </row>
    <row r="27" spans="1:21" ht="30" x14ac:dyDescent="0.25">
      <c r="A27" s="19">
        <v>24</v>
      </c>
      <c r="B27" s="18">
        <v>24</v>
      </c>
      <c r="C27" s="22" t="s">
        <v>44</v>
      </c>
      <c r="D27" s="3" t="s">
        <v>2</v>
      </c>
      <c r="E27" s="8">
        <v>2011</v>
      </c>
      <c r="F27" s="27">
        <v>3057</v>
      </c>
      <c r="G27" s="33">
        <f>F27/F$48</f>
        <v>0.15856631568027388</v>
      </c>
      <c r="H27" s="25">
        <v>1811</v>
      </c>
      <c r="I27" s="42">
        <f>H27/H$48</f>
        <v>0.12047631718999467</v>
      </c>
      <c r="J27" s="27">
        <v>1970</v>
      </c>
      <c r="K27" s="46">
        <f>J27/J$48</f>
        <v>0.16676542791839499</v>
      </c>
      <c r="L27" s="25">
        <v>694</v>
      </c>
      <c r="M27" s="42">
        <f>L27/L$48</f>
        <v>6.7195972114639818E-2</v>
      </c>
      <c r="N27" s="27">
        <v>1845</v>
      </c>
      <c r="O27" s="46">
        <f>N27/N$48</f>
        <v>0.17084915269932402</v>
      </c>
      <c r="P27" s="25">
        <v>611</v>
      </c>
      <c r="Q27" s="42">
        <f>P27/P$48</f>
        <v>5.3980033571870305E-2</v>
      </c>
      <c r="R27" s="27">
        <v>27</v>
      </c>
      <c r="S27" s="46">
        <f>R27/R$48</f>
        <v>8.3669042454291905E-3</v>
      </c>
      <c r="T27" s="52">
        <f t="shared" si="0"/>
        <v>10015</v>
      </c>
      <c r="U27" s="53">
        <f>T27/T$48</f>
        <v>0.12243725319999511</v>
      </c>
    </row>
    <row r="28" spans="1:21" ht="30" x14ac:dyDescent="0.25">
      <c r="A28" s="19">
        <v>25</v>
      </c>
      <c r="B28" s="18">
        <v>25</v>
      </c>
      <c r="C28" s="22" t="s">
        <v>44</v>
      </c>
      <c r="D28" s="3" t="s">
        <v>3</v>
      </c>
      <c r="E28" s="8">
        <v>2012</v>
      </c>
      <c r="F28" s="27">
        <v>3016</v>
      </c>
      <c r="G28" s="33">
        <f>F28/F$49</f>
        <v>0.15588980203649144</v>
      </c>
      <c r="H28" s="25">
        <v>1758</v>
      </c>
      <c r="I28" s="42">
        <f>H28/H$49</f>
        <v>0.11676408076514347</v>
      </c>
      <c r="J28" s="27">
        <v>1969</v>
      </c>
      <c r="K28" s="46">
        <f>J28/J$49</f>
        <v>0.16687854902957877</v>
      </c>
      <c r="L28" s="25">
        <v>694</v>
      </c>
      <c r="M28" s="42">
        <f>L28/L$49</f>
        <v>6.7046662158245576E-2</v>
      </c>
      <c r="N28" s="27">
        <v>1840</v>
      </c>
      <c r="O28" s="46">
        <f>N28/N$49</f>
        <v>0.17116279069767443</v>
      </c>
      <c r="P28" s="25">
        <v>616</v>
      </c>
      <c r="Q28" s="42">
        <f>P28/P$49</f>
        <v>5.4383331861922839E-2</v>
      </c>
      <c r="R28" s="27">
        <v>118</v>
      </c>
      <c r="S28" s="46">
        <f>R28/R$49</f>
        <v>3.6611852311511012E-2</v>
      </c>
      <c r="T28" s="52">
        <f t="shared" si="0"/>
        <v>10011</v>
      </c>
      <c r="U28" s="53">
        <f>T28/T$49</f>
        <v>0.12230461925647197</v>
      </c>
    </row>
    <row r="29" spans="1:21" ht="30" x14ac:dyDescent="0.25">
      <c r="A29" s="19">
        <v>26</v>
      </c>
      <c r="B29" s="18">
        <v>26</v>
      </c>
      <c r="C29" s="22" t="s">
        <v>44</v>
      </c>
      <c r="D29" s="3" t="s">
        <v>4</v>
      </c>
      <c r="E29" s="8">
        <v>2013</v>
      </c>
      <c r="F29" s="27">
        <v>3025</v>
      </c>
      <c r="G29" s="33">
        <f>F29/F$50</f>
        <v>0.15710205141521683</v>
      </c>
      <c r="H29" s="25">
        <v>1690</v>
      </c>
      <c r="I29" s="42">
        <f>H29/H$50</f>
        <v>0.11296036361205802</v>
      </c>
      <c r="J29" s="27">
        <v>1954</v>
      </c>
      <c r="K29" s="46">
        <f>J29/J$50</f>
        <v>0.1667377762607731</v>
      </c>
      <c r="L29" s="25">
        <v>653</v>
      </c>
      <c r="M29" s="42">
        <f>L29/L$50</f>
        <v>6.3238427270966499E-2</v>
      </c>
      <c r="N29" s="27">
        <v>1830</v>
      </c>
      <c r="O29" s="46">
        <f>N29/N$50</f>
        <v>0.17031177291763611</v>
      </c>
      <c r="P29" s="25">
        <v>613</v>
      </c>
      <c r="Q29" s="42">
        <f>P29/P$50</f>
        <v>5.4673564038530145E-2</v>
      </c>
      <c r="R29" s="27">
        <v>118</v>
      </c>
      <c r="S29" s="46">
        <f>R29/R$50</f>
        <v>3.6611852311511012E-2</v>
      </c>
      <c r="T29" s="52">
        <f t="shared" si="0"/>
        <v>9883</v>
      </c>
      <c r="U29" s="53">
        <f>T29/T$50</f>
        <v>0.12135165334413871</v>
      </c>
    </row>
    <row r="30" spans="1:21" ht="30" x14ac:dyDescent="0.25">
      <c r="A30" s="19">
        <v>27</v>
      </c>
      <c r="B30" s="18">
        <v>27</v>
      </c>
      <c r="C30" s="22" t="s">
        <v>44</v>
      </c>
      <c r="D30" s="3" t="s">
        <v>5</v>
      </c>
      <c r="E30" s="8">
        <v>2014</v>
      </c>
      <c r="F30" s="27">
        <v>2953</v>
      </c>
      <c r="G30" s="33">
        <f>F30/F$51</f>
        <v>0.15302896823340414</v>
      </c>
      <c r="H30" s="25">
        <v>1742</v>
      </c>
      <c r="I30" s="42">
        <f>H30/H$51</f>
        <v>0.1167795133069652</v>
      </c>
      <c r="J30" s="27">
        <v>1985</v>
      </c>
      <c r="K30" s="46">
        <f>J30/J$51</f>
        <v>0.16951323654995731</v>
      </c>
      <c r="L30" s="25">
        <v>617</v>
      </c>
      <c r="M30" s="42">
        <f>L30/L$51</f>
        <v>5.9728944820909971E-2</v>
      </c>
      <c r="N30" s="27">
        <v>1817</v>
      </c>
      <c r="O30" s="46">
        <f>N30/N$51</f>
        <v>0.16880341880341881</v>
      </c>
      <c r="P30" s="25">
        <v>629</v>
      </c>
      <c r="Q30" s="42">
        <f>P30/P$51</f>
        <v>5.5955875811760522E-2</v>
      </c>
      <c r="R30" s="27">
        <v>127</v>
      </c>
      <c r="S30" s="46">
        <f>R30/R$51</f>
        <v>3.8426626323751892E-2</v>
      </c>
      <c r="T30" s="52">
        <f t="shared" si="0"/>
        <v>9870</v>
      </c>
      <c r="U30" s="53">
        <f>T30/T$51</f>
        <v>0.12100926879505665</v>
      </c>
    </row>
    <row r="31" spans="1:21" ht="30.75" thickBot="1" x14ac:dyDescent="0.3">
      <c r="A31" s="19">
        <v>28</v>
      </c>
      <c r="B31" s="18">
        <v>28</v>
      </c>
      <c r="C31" s="23" t="s">
        <v>44</v>
      </c>
      <c r="D31" s="4" t="s">
        <v>6</v>
      </c>
      <c r="E31" s="9">
        <v>2015</v>
      </c>
      <c r="F31" s="27">
        <v>2862</v>
      </c>
      <c r="G31" s="34">
        <f>F31/F$52</f>
        <v>0.14854414283489906</v>
      </c>
      <c r="H31" s="25">
        <v>1748</v>
      </c>
      <c r="I31" s="43">
        <f>H31/H$52</f>
        <v>0.11761539496703001</v>
      </c>
      <c r="J31" s="27">
        <v>1997</v>
      </c>
      <c r="K31" s="47">
        <f>J31/J$52</f>
        <v>0.17099066700916174</v>
      </c>
      <c r="L31" s="25">
        <v>622</v>
      </c>
      <c r="M31" s="43">
        <f>L31/L$52</f>
        <v>6.0143105782247144E-2</v>
      </c>
      <c r="N31" s="27">
        <v>1746</v>
      </c>
      <c r="O31" s="47">
        <f>N31/N$52</f>
        <v>0.162297824874512</v>
      </c>
      <c r="P31" s="25">
        <v>614</v>
      </c>
      <c r="Q31" s="43">
        <f>P31/P$52</f>
        <v>5.4679846825184793E-2</v>
      </c>
      <c r="R31" s="27">
        <v>127</v>
      </c>
      <c r="S31" s="47">
        <f>R31/R$52</f>
        <v>3.843825665859564E-2</v>
      </c>
      <c r="T31" s="54">
        <f t="shared" si="0"/>
        <v>9716</v>
      </c>
      <c r="U31" s="55">
        <f>T31/T$52</f>
        <v>0.11930108913200968</v>
      </c>
    </row>
    <row r="32" spans="1:21" ht="30" x14ac:dyDescent="0.25">
      <c r="A32" s="19">
        <v>29</v>
      </c>
      <c r="B32" s="18">
        <v>29</v>
      </c>
      <c r="C32" s="21" t="s">
        <v>45</v>
      </c>
      <c r="D32" s="10" t="s">
        <v>0</v>
      </c>
      <c r="E32" s="11">
        <v>2009</v>
      </c>
      <c r="F32" s="26">
        <v>1128</v>
      </c>
      <c r="G32" s="33">
        <f>F32/F$46</f>
        <v>5.8646147447228868E-2</v>
      </c>
      <c r="H32" s="24">
        <v>1185</v>
      </c>
      <c r="I32" s="44">
        <f>H32/H$46</f>
        <v>7.8502815501821796E-2</v>
      </c>
      <c r="J32" s="26">
        <v>1106</v>
      </c>
      <c r="K32" s="45">
        <f>J32/J$46</f>
        <v>9.4400819392284049E-2</v>
      </c>
      <c r="L32" s="24">
        <v>508</v>
      </c>
      <c r="M32" s="44">
        <f>L32/L$46</f>
        <v>4.9430767733774444E-2</v>
      </c>
      <c r="N32" s="26">
        <v>1120</v>
      </c>
      <c r="O32" s="45">
        <f>N32/N$46</f>
        <v>0.10416666666666667</v>
      </c>
      <c r="P32" s="24">
        <v>525</v>
      </c>
      <c r="Q32" s="44">
        <f>P32/P$46</f>
        <v>4.6650079971565665E-2</v>
      </c>
      <c r="R32" s="26">
        <v>123</v>
      </c>
      <c r="S32" s="45">
        <f>R32/R$46</f>
        <v>3.852176636392108E-2</v>
      </c>
      <c r="T32" s="50">
        <f>SUM(F32,H32,J32,L32,N32,P32,R32)</f>
        <v>5695</v>
      </c>
      <c r="U32" s="56">
        <f>T32/T$46</f>
        <v>6.9859300057653853E-2</v>
      </c>
    </row>
    <row r="33" spans="1:21" ht="30" x14ac:dyDescent="0.25">
      <c r="A33" s="19">
        <v>30</v>
      </c>
      <c r="B33" s="18">
        <v>30</v>
      </c>
      <c r="C33" s="22" t="s">
        <v>45</v>
      </c>
      <c r="D33" s="3" t="s">
        <v>1</v>
      </c>
      <c r="E33" s="8">
        <v>2010</v>
      </c>
      <c r="F33" s="27">
        <v>1018</v>
      </c>
      <c r="G33" s="33">
        <f>F33/F$47</f>
        <v>5.2866638969671788E-2</v>
      </c>
      <c r="H33" s="25">
        <v>1185</v>
      </c>
      <c r="I33" s="42">
        <f>H33/H$47</f>
        <v>7.8580901856763932E-2</v>
      </c>
      <c r="J33" s="27">
        <v>1115</v>
      </c>
      <c r="K33" s="46">
        <f>J33/J$47</f>
        <v>9.4243935423886399E-2</v>
      </c>
      <c r="L33" s="25">
        <v>512</v>
      </c>
      <c r="M33" s="42">
        <f>L33/L$47</f>
        <v>4.9670159099728363E-2</v>
      </c>
      <c r="N33" s="27">
        <v>1089</v>
      </c>
      <c r="O33" s="46">
        <f>N33/N$47</f>
        <v>0.10119877334820183</v>
      </c>
      <c r="P33" s="25">
        <v>495</v>
      </c>
      <c r="Q33" s="42">
        <f>P33/P$47</f>
        <v>4.3816942551119765E-2</v>
      </c>
      <c r="R33" s="27">
        <v>127</v>
      </c>
      <c r="S33" s="46">
        <f>R33/R$47</f>
        <v>3.940428172510084E-2</v>
      </c>
      <c r="T33" s="52">
        <f t="shared" si="0"/>
        <v>5541</v>
      </c>
      <c r="U33" s="53">
        <f>T33/T$47</f>
        <v>6.7774842213415523E-2</v>
      </c>
    </row>
    <row r="34" spans="1:21" ht="30" x14ac:dyDescent="0.25">
      <c r="A34" s="19">
        <v>31</v>
      </c>
      <c r="B34" s="18">
        <v>31</v>
      </c>
      <c r="C34" s="22" t="s">
        <v>45</v>
      </c>
      <c r="D34" s="3" t="s">
        <v>2</v>
      </c>
      <c r="E34" s="8">
        <v>2011</v>
      </c>
      <c r="F34" s="27">
        <v>1064</v>
      </c>
      <c r="G34" s="33">
        <f>F34/F$48</f>
        <v>5.5189584522018775E-2</v>
      </c>
      <c r="H34" s="25">
        <v>1147</v>
      </c>
      <c r="I34" s="42">
        <f>H34/H$48</f>
        <v>7.630388504523683E-2</v>
      </c>
      <c r="J34" s="27">
        <v>1073</v>
      </c>
      <c r="K34" s="46">
        <f>J34/J$48</f>
        <v>9.0832134089562352E-2</v>
      </c>
      <c r="L34" s="25">
        <v>524</v>
      </c>
      <c r="M34" s="42">
        <f>L34/L$48</f>
        <v>5.0735863671572422E-2</v>
      </c>
      <c r="N34" s="27">
        <v>1110</v>
      </c>
      <c r="O34" s="46">
        <f>N34/N$48</f>
        <v>0.10278729511991851</v>
      </c>
      <c r="P34" s="25">
        <v>456</v>
      </c>
      <c r="Q34" s="42">
        <f>P34/P$48</f>
        <v>4.0286244367877019E-2</v>
      </c>
      <c r="R34" s="27">
        <v>127</v>
      </c>
      <c r="S34" s="46">
        <f>R34/R$48</f>
        <v>3.9355438487759527E-2</v>
      </c>
      <c r="T34" s="52">
        <f t="shared" si="0"/>
        <v>5501</v>
      </c>
      <c r="U34" s="53">
        <f>T34/T$48</f>
        <v>6.7251855202513533E-2</v>
      </c>
    </row>
    <row r="35" spans="1:21" ht="30" x14ac:dyDescent="0.25">
      <c r="A35" s="19">
        <v>32</v>
      </c>
      <c r="B35" s="18">
        <v>32</v>
      </c>
      <c r="C35" s="22" t="s">
        <v>45</v>
      </c>
      <c r="D35" s="3" t="s">
        <v>3</v>
      </c>
      <c r="E35" s="8">
        <v>2012</v>
      </c>
      <c r="F35" s="27">
        <v>1094</v>
      </c>
      <c r="G35" s="33">
        <f>F35/F$49</f>
        <v>5.654623455832946E-2</v>
      </c>
      <c r="H35" s="25">
        <v>1177</v>
      </c>
      <c r="I35" s="42">
        <f>H35/H$49</f>
        <v>7.8174814027630185E-2</v>
      </c>
      <c r="J35" s="27">
        <v>1055</v>
      </c>
      <c r="K35" s="46">
        <f>J35/J$49</f>
        <v>8.9414357148910925E-2</v>
      </c>
      <c r="L35" s="25">
        <v>517</v>
      </c>
      <c r="M35" s="42">
        <f>L35/L$49</f>
        <v>4.9946865037194477E-2</v>
      </c>
      <c r="N35" s="27">
        <v>1082</v>
      </c>
      <c r="O35" s="46">
        <f>N35/N$49</f>
        <v>0.10065116279069768</v>
      </c>
      <c r="P35" s="25">
        <v>460</v>
      </c>
      <c r="Q35" s="42">
        <f>P35/P$49</f>
        <v>4.061092963715017E-2</v>
      </c>
      <c r="R35" s="27">
        <v>45</v>
      </c>
      <c r="S35" s="46">
        <f>R35/R$49</f>
        <v>1.3962147067949116E-2</v>
      </c>
      <c r="T35" s="52">
        <f t="shared" si="0"/>
        <v>5430</v>
      </c>
      <c r="U35" s="53">
        <f>T35/T$49</f>
        <v>6.6338435976689925E-2</v>
      </c>
    </row>
    <row r="36" spans="1:21" ht="30" x14ac:dyDescent="0.25">
      <c r="A36" s="19">
        <v>33</v>
      </c>
      <c r="B36" s="18">
        <v>33</v>
      </c>
      <c r="C36" s="22" t="s">
        <v>45</v>
      </c>
      <c r="D36" s="3" t="s">
        <v>4</v>
      </c>
      <c r="E36" s="8">
        <v>2013</v>
      </c>
      <c r="F36" s="27">
        <v>1055</v>
      </c>
      <c r="G36" s="33">
        <f>F36/F$50</f>
        <v>5.4790963386133471E-2</v>
      </c>
      <c r="H36" s="25">
        <v>1227</v>
      </c>
      <c r="I36" s="42">
        <f>H36/H$50</f>
        <v>8.2013234409464605E-2</v>
      </c>
      <c r="J36" s="27">
        <v>1016</v>
      </c>
      <c r="K36" s="46">
        <f>J36/J$50</f>
        <v>8.6696817134567797E-2</v>
      </c>
      <c r="L36" s="25">
        <v>553</v>
      </c>
      <c r="M36" s="42">
        <f>L36/L$50</f>
        <v>5.3554135192717414E-2</v>
      </c>
      <c r="N36" s="27">
        <v>1083</v>
      </c>
      <c r="O36" s="46">
        <f>N36/N$50</f>
        <v>0.10079106561191252</v>
      </c>
      <c r="P36" s="25">
        <v>473</v>
      </c>
      <c r="Q36" s="42">
        <f>P36/P$50</f>
        <v>4.2186942561541207E-2</v>
      </c>
      <c r="R36" s="27">
        <v>45</v>
      </c>
      <c r="S36" s="46">
        <f>R36/R$50</f>
        <v>1.3962147067949116E-2</v>
      </c>
      <c r="T36" s="52">
        <f t="shared" si="0"/>
        <v>5452</v>
      </c>
      <c r="U36" s="53">
        <f>T36/T$50</f>
        <v>6.6944168170823048E-2</v>
      </c>
    </row>
    <row r="37" spans="1:21" ht="30" x14ac:dyDescent="0.25">
      <c r="A37" s="19">
        <v>34</v>
      </c>
      <c r="B37" s="18">
        <v>34</v>
      </c>
      <c r="C37" s="22" t="s">
        <v>45</v>
      </c>
      <c r="D37" s="3" t="s">
        <v>5</v>
      </c>
      <c r="E37" s="8">
        <v>2014</v>
      </c>
      <c r="F37" s="27">
        <v>1018</v>
      </c>
      <c r="G37" s="33">
        <f>F37/F$51</f>
        <v>5.2754314142094624E-2</v>
      </c>
      <c r="H37" s="25">
        <v>1227</v>
      </c>
      <c r="I37" s="42">
        <f>H37/H$51</f>
        <v>8.2255145136421529E-2</v>
      </c>
      <c r="J37" s="27">
        <v>999</v>
      </c>
      <c r="K37" s="46">
        <f>J37/J$51</f>
        <v>8.5311699402220331E-2</v>
      </c>
      <c r="L37" s="25">
        <v>567</v>
      </c>
      <c r="M37" s="42">
        <f>L37/L$51</f>
        <v>5.488867376573088E-2</v>
      </c>
      <c r="N37" s="27">
        <v>1076</v>
      </c>
      <c r="O37" s="46">
        <f>N37/N$51</f>
        <v>9.9962839093273873E-2</v>
      </c>
      <c r="P37" s="25">
        <v>437</v>
      </c>
      <c r="Q37" s="42">
        <f>P37/P$51</f>
        <v>3.8875544880348722E-2</v>
      </c>
      <c r="R37" s="27">
        <v>45</v>
      </c>
      <c r="S37" s="46">
        <f>R37/R$51</f>
        <v>1.3615733736762481E-2</v>
      </c>
      <c r="T37" s="52">
        <f t="shared" si="0"/>
        <v>5369</v>
      </c>
      <c r="U37" s="53">
        <f>T37/T$51</f>
        <v>6.5825609337452795E-2</v>
      </c>
    </row>
    <row r="38" spans="1:21" ht="30.75" thickBot="1" x14ac:dyDescent="0.3">
      <c r="A38" s="19">
        <v>35</v>
      </c>
      <c r="B38" s="18">
        <v>35</v>
      </c>
      <c r="C38" s="23" t="s">
        <v>45</v>
      </c>
      <c r="D38" s="4" t="s">
        <v>6</v>
      </c>
      <c r="E38" s="9">
        <v>2015</v>
      </c>
      <c r="F38" s="27">
        <v>1065</v>
      </c>
      <c r="G38" s="34">
        <f>F38/F$52</f>
        <v>5.5275860279233924E-2</v>
      </c>
      <c r="H38" s="25">
        <v>1208</v>
      </c>
      <c r="I38" s="43">
        <f>H38/H$52</f>
        <v>8.1281119633965823E-2</v>
      </c>
      <c r="J38" s="27">
        <v>986</v>
      </c>
      <c r="K38" s="47">
        <f>J38/J$52</f>
        <v>8.442503639010189E-2</v>
      </c>
      <c r="L38" s="25">
        <v>575</v>
      </c>
      <c r="M38" s="43">
        <f>L38/L$52</f>
        <v>5.5598530264939085E-2</v>
      </c>
      <c r="N38" s="27">
        <v>1092</v>
      </c>
      <c r="O38" s="47">
        <f>N38/N$52</f>
        <v>0.1015058561070831</v>
      </c>
      <c r="P38" s="25">
        <v>443</v>
      </c>
      <c r="Q38" s="43">
        <f>P38/P$52</f>
        <v>3.9451420429245702E-2</v>
      </c>
      <c r="R38" s="27">
        <v>45</v>
      </c>
      <c r="S38" s="47">
        <f>R38/R$52</f>
        <v>1.3619854721549637E-2</v>
      </c>
      <c r="T38" s="54">
        <f t="shared" si="0"/>
        <v>5414</v>
      </c>
      <c r="U38" s="55">
        <f>T38/T$52</f>
        <v>6.647757272135657E-2</v>
      </c>
    </row>
    <row r="39" spans="1:21" x14ac:dyDescent="0.25">
      <c r="A39" s="19">
        <v>36</v>
      </c>
      <c r="B39" s="18">
        <v>36</v>
      </c>
      <c r="C39" s="21" t="s">
        <v>46</v>
      </c>
      <c r="D39" s="10" t="s">
        <v>0</v>
      </c>
      <c r="E39" s="11">
        <v>2009</v>
      </c>
      <c r="F39" s="26">
        <v>2208</v>
      </c>
      <c r="G39" s="33">
        <f>F39/F$46</f>
        <v>0.11479671415202246</v>
      </c>
      <c r="H39" s="24">
        <v>2820</v>
      </c>
      <c r="I39" s="44">
        <f>H39/H$46</f>
        <v>0.18681682676382907</v>
      </c>
      <c r="J39" s="26">
        <v>2179</v>
      </c>
      <c r="K39" s="45">
        <f>J39/J$46</f>
        <v>0.18598497780812565</v>
      </c>
      <c r="L39" s="24">
        <v>4669</v>
      </c>
      <c r="M39" s="44">
        <f>L39/L$46</f>
        <v>0.45431546171061593</v>
      </c>
      <c r="N39" s="26">
        <v>1828</v>
      </c>
      <c r="O39" s="45">
        <f>N39/N$46</f>
        <v>0.17001488095238096</v>
      </c>
      <c r="P39" s="24">
        <v>8041</v>
      </c>
      <c r="Q39" s="44">
        <f>P39/P$46</f>
        <v>0.71450151057401812</v>
      </c>
      <c r="R39" s="26">
        <v>2501</v>
      </c>
      <c r="S39" s="45">
        <f>R39/R$46</f>
        <v>0.78327591606639524</v>
      </c>
      <c r="T39" s="50">
        <f>SUM(F39,H39,J39,L39,N39,P39,R39)</f>
        <v>24246</v>
      </c>
      <c r="U39" s="56">
        <f>T39/T$46</f>
        <v>0.29742029661068925</v>
      </c>
    </row>
    <row r="40" spans="1:21" x14ac:dyDescent="0.25">
      <c r="A40" s="19">
        <v>37</v>
      </c>
      <c r="B40" s="18">
        <v>37</v>
      </c>
      <c r="C40" s="22" t="s">
        <v>46</v>
      </c>
      <c r="D40" s="3" t="s">
        <v>1</v>
      </c>
      <c r="E40" s="8">
        <v>2010</v>
      </c>
      <c r="F40" s="27">
        <v>2185</v>
      </c>
      <c r="G40" s="33">
        <f>F40/F$47</f>
        <v>0.11347112588284171</v>
      </c>
      <c r="H40" s="25">
        <v>2736</v>
      </c>
      <c r="I40" s="42">
        <f>H40/H$47</f>
        <v>0.18143236074270558</v>
      </c>
      <c r="J40" s="27">
        <v>2202</v>
      </c>
      <c r="K40" s="46">
        <f>J40/J$47</f>
        <v>0.1861212069985631</v>
      </c>
      <c r="L40" s="25">
        <v>4696</v>
      </c>
      <c r="M40" s="42">
        <f>L40/L$47</f>
        <v>0.45556849049282111</v>
      </c>
      <c r="N40" s="27">
        <v>1850</v>
      </c>
      <c r="O40" s="46">
        <f>N40/N$47</f>
        <v>0.17191710807545768</v>
      </c>
      <c r="P40" s="25">
        <v>8070</v>
      </c>
      <c r="Q40" s="42">
        <f>P40/P$47</f>
        <v>0.71434894219704348</v>
      </c>
      <c r="R40" s="27">
        <v>2523</v>
      </c>
      <c r="S40" s="46">
        <f>R40/R$47</f>
        <v>0.7828110456096804</v>
      </c>
      <c r="T40" s="52">
        <f t="shared" si="0"/>
        <v>24262</v>
      </c>
      <c r="U40" s="53">
        <f>T40/T$47</f>
        <v>0.29676109398698569</v>
      </c>
    </row>
    <row r="41" spans="1:21" x14ac:dyDescent="0.25">
      <c r="A41" s="19">
        <v>38</v>
      </c>
      <c r="B41" s="18">
        <v>38</v>
      </c>
      <c r="C41" s="22" t="s">
        <v>46</v>
      </c>
      <c r="D41" s="3" t="s">
        <v>2</v>
      </c>
      <c r="E41" s="8">
        <v>2011</v>
      </c>
      <c r="F41" s="27">
        <v>2132</v>
      </c>
      <c r="G41" s="33">
        <f>F41/F$48</f>
        <v>0.11058664868509778</v>
      </c>
      <c r="H41" s="25">
        <v>2657</v>
      </c>
      <c r="I41" s="42">
        <f>H41/H$48</f>
        <v>0.17675625332623737</v>
      </c>
      <c r="J41" s="27">
        <v>2142</v>
      </c>
      <c r="K41" s="46">
        <f>J41/J$48</f>
        <v>0.18132565817319901</v>
      </c>
      <c r="L41" s="25">
        <v>4720</v>
      </c>
      <c r="M41" s="42">
        <f>L41/L$48</f>
        <v>0.45701006971340047</v>
      </c>
      <c r="N41" s="27">
        <v>1833</v>
      </c>
      <c r="O41" s="46">
        <f>N41/N$48</f>
        <v>0.16973793869802759</v>
      </c>
      <c r="P41" s="25">
        <v>8091</v>
      </c>
      <c r="Q41" s="42">
        <f>P41/P$48</f>
        <v>0.7148157964484495</v>
      </c>
      <c r="R41" s="27">
        <v>2536</v>
      </c>
      <c r="S41" s="46">
        <f>R41/R$48</f>
        <v>0.78586922838549733</v>
      </c>
      <c r="T41" s="52">
        <f t="shared" si="0"/>
        <v>24111</v>
      </c>
      <c r="U41" s="53">
        <f>T41/T$48</f>
        <v>0.29476631172292383</v>
      </c>
    </row>
    <row r="42" spans="1:21" x14ac:dyDescent="0.25">
      <c r="A42" s="19">
        <v>39</v>
      </c>
      <c r="B42" s="18">
        <v>39</v>
      </c>
      <c r="C42" s="22" t="s">
        <v>46</v>
      </c>
      <c r="D42" s="3" t="s">
        <v>3</v>
      </c>
      <c r="E42" s="8">
        <v>2012</v>
      </c>
      <c r="F42" s="27">
        <v>2150</v>
      </c>
      <c r="G42" s="33">
        <f>F42/F$49</f>
        <v>0.11112834031115935</v>
      </c>
      <c r="H42" s="25">
        <v>2660</v>
      </c>
      <c r="I42" s="42">
        <f>H42/H$49</f>
        <v>0.17667375132837407</v>
      </c>
      <c r="J42" s="27">
        <v>2138</v>
      </c>
      <c r="K42" s="46">
        <f>J42/J$49</f>
        <v>0.1812017967624375</v>
      </c>
      <c r="L42" s="25">
        <v>4688</v>
      </c>
      <c r="M42" s="42">
        <f>L42/L$49</f>
        <v>0.45290310114964738</v>
      </c>
      <c r="N42" s="27">
        <v>1793</v>
      </c>
      <c r="O42" s="46">
        <f>N42/N$49</f>
        <v>0.16679069767441859</v>
      </c>
      <c r="P42" s="25">
        <v>8090</v>
      </c>
      <c r="Q42" s="42">
        <f>P42/P$49</f>
        <v>0.71422265383596717</v>
      </c>
      <c r="R42" s="27">
        <v>2536</v>
      </c>
      <c r="S42" s="46">
        <f>R42/R$49</f>
        <v>0.78684455476264348</v>
      </c>
      <c r="T42" s="52">
        <f t="shared" si="0"/>
        <v>24055</v>
      </c>
      <c r="U42" s="53">
        <f>T42/T$49</f>
        <v>0.29388049307905634</v>
      </c>
    </row>
    <row r="43" spans="1:21" x14ac:dyDescent="0.25">
      <c r="A43" s="19">
        <v>40</v>
      </c>
      <c r="B43" s="18">
        <v>40</v>
      </c>
      <c r="C43" s="22" t="s">
        <v>46</v>
      </c>
      <c r="D43" s="3" t="s">
        <v>4</v>
      </c>
      <c r="E43" s="8">
        <v>2013</v>
      </c>
      <c r="F43" s="27">
        <v>2101</v>
      </c>
      <c r="G43" s="33">
        <f>F43/F$50</f>
        <v>0.10911451571020514</v>
      </c>
      <c r="H43" s="25">
        <v>2574</v>
      </c>
      <c r="I43" s="42">
        <f>H43/H$50</f>
        <v>0.17204732303990375</v>
      </c>
      <c r="J43" s="27">
        <v>2115</v>
      </c>
      <c r="K43" s="46">
        <f>J43/J$50</f>
        <v>0.1804761498421367</v>
      </c>
      <c r="L43" s="25">
        <v>4679</v>
      </c>
      <c r="M43" s="42">
        <f>L43/L$50</f>
        <v>0.45312802634127447</v>
      </c>
      <c r="N43" s="27">
        <v>1764</v>
      </c>
      <c r="O43" s="46">
        <f>N43/N$50</f>
        <v>0.16416938110749185</v>
      </c>
      <c r="P43" s="25">
        <v>7972</v>
      </c>
      <c r="Q43" s="42">
        <f>P43/P$50</f>
        <v>0.71102390296111306</v>
      </c>
      <c r="R43" s="27">
        <v>2536</v>
      </c>
      <c r="S43" s="46">
        <f>R43/R$50</f>
        <v>0.78684455476264348</v>
      </c>
      <c r="T43" s="52">
        <f t="shared" si="0"/>
        <v>23741</v>
      </c>
      <c r="U43" s="53">
        <f>T43/T$50</f>
        <v>0.29151164646799521</v>
      </c>
    </row>
    <row r="44" spans="1:21" x14ac:dyDescent="0.25">
      <c r="A44" s="19">
        <v>41</v>
      </c>
      <c r="B44" s="18">
        <v>41</v>
      </c>
      <c r="C44" s="22" t="s">
        <v>46</v>
      </c>
      <c r="D44" s="3" t="s">
        <v>5</v>
      </c>
      <c r="E44" s="8">
        <v>2014</v>
      </c>
      <c r="F44" s="27">
        <v>2138</v>
      </c>
      <c r="G44" s="33">
        <f>F44/F$51</f>
        <v>0.11079442400373116</v>
      </c>
      <c r="H44" s="25">
        <v>2525</v>
      </c>
      <c r="I44" s="42">
        <f>H44/H$51</f>
        <v>0.16926996044781123</v>
      </c>
      <c r="J44" s="27">
        <v>2120</v>
      </c>
      <c r="K44" s="46">
        <f>J44/J$51</f>
        <v>0.18104184457728437</v>
      </c>
      <c r="L44" s="25">
        <v>4674</v>
      </c>
      <c r="M44" s="42">
        <f>L44/L$51</f>
        <v>0.45246853823814132</v>
      </c>
      <c r="N44" s="27">
        <v>1757</v>
      </c>
      <c r="O44" s="46">
        <f>N44/N$51</f>
        <v>0.16322928279450019</v>
      </c>
      <c r="P44" s="25">
        <v>8032</v>
      </c>
      <c r="Q44" s="42">
        <f>P44/P$51</f>
        <v>0.71452717729739346</v>
      </c>
      <c r="R44" s="27">
        <v>2618</v>
      </c>
      <c r="S44" s="46">
        <f>R44/R$51</f>
        <v>0.79213313161875942</v>
      </c>
      <c r="T44" s="52">
        <f t="shared" si="0"/>
        <v>23864</v>
      </c>
      <c r="U44" s="53">
        <f>T44/T$51</f>
        <v>0.29258005983031732</v>
      </c>
    </row>
    <row r="45" spans="1:21" ht="15.75" thickBot="1" x14ac:dyDescent="0.3">
      <c r="A45" s="19">
        <v>42</v>
      </c>
      <c r="B45" s="18">
        <v>42</v>
      </c>
      <c r="C45" s="23" t="s">
        <v>46</v>
      </c>
      <c r="D45" s="4" t="s">
        <v>6</v>
      </c>
      <c r="E45" s="9">
        <v>2015</v>
      </c>
      <c r="F45" s="28">
        <v>2104</v>
      </c>
      <c r="G45" s="34">
        <f>F45/F$52</f>
        <v>0.1092022629366274</v>
      </c>
      <c r="H45" s="29">
        <v>2494</v>
      </c>
      <c r="I45" s="43">
        <f>H45/H$52</f>
        <v>0.16781052348270759</v>
      </c>
      <c r="J45" s="30">
        <v>2095</v>
      </c>
      <c r="K45" s="47">
        <f>J45/J$52</f>
        <v>0.17938179638667695</v>
      </c>
      <c r="L45" s="29">
        <v>4663</v>
      </c>
      <c r="M45" s="43">
        <f>L45/L$52</f>
        <v>0.45087990717462773</v>
      </c>
      <c r="N45" s="30">
        <v>1768</v>
      </c>
      <c r="O45" s="47">
        <f>N45/N$52</f>
        <v>0.16434281464956313</v>
      </c>
      <c r="P45" s="29">
        <v>7998</v>
      </c>
      <c r="Q45" s="43">
        <f>P45/P$52</f>
        <v>0.71226289072936144</v>
      </c>
      <c r="R45" s="30">
        <v>2617</v>
      </c>
      <c r="S45" s="47">
        <f>R45/R$52</f>
        <v>0.79207021791767551</v>
      </c>
      <c r="T45" s="54">
        <f t="shared" si="0"/>
        <v>23739</v>
      </c>
      <c r="U45" s="53">
        <f>T45/T$52</f>
        <v>0.29148708881276014</v>
      </c>
    </row>
    <row r="46" spans="1:21" x14ac:dyDescent="0.25">
      <c r="A46" s="19">
        <v>43</v>
      </c>
      <c r="B46" s="18">
        <v>43</v>
      </c>
      <c r="C46" s="57" t="s">
        <v>48</v>
      </c>
      <c r="D46" s="10" t="s">
        <v>0</v>
      </c>
      <c r="E46" s="11">
        <v>2009</v>
      </c>
      <c r="F46" s="58">
        <f t="shared" ref="F46:S46" si="1">SUM(F4,F11,F18,F25,F32,F39)</f>
        <v>19234</v>
      </c>
      <c r="G46" s="59">
        <f t="shared" si="1"/>
        <v>1</v>
      </c>
      <c r="H46" s="60">
        <f t="shared" si="1"/>
        <v>15095</v>
      </c>
      <c r="I46" s="61">
        <f t="shared" si="1"/>
        <v>0.99999999999999989</v>
      </c>
      <c r="J46" s="58">
        <f t="shared" si="1"/>
        <v>11716</v>
      </c>
      <c r="K46" s="62">
        <f t="shared" si="1"/>
        <v>0.99999999999999989</v>
      </c>
      <c r="L46" s="60">
        <f t="shared" si="1"/>
        <v>10277</v>
      </c>
      <c r="M46" s="63">
        <f t="shared" si="1"/>
        <v>1</v>
      </c>
      <c r="N46" s="58">
        <f t="shared" si="1"/>
        <v>10752</v>
      </c>
      <c r="O46" s="64">
        <f t="shared" si="1"/>
        <v>0.99999999999999989</v>
      </c>
      <c r="P46" s="60">
        <f t="shared" si="1"/>
        <v>11254</v>
      </c>
      <c r="Q46" s="63">
        <f t="shared" si="1"/>
        <v>1</v>
      </c>
      <c r="R46" s="58">
        <f t="shared" si="1"/>
        <v>3193</v>
      </c>
      <c r="S46" s="62">
        <f t="shared" si="1"/>
        <v>1</v>
      </c>
      <c r="T46" s="50">
        <f>SUM(F46,H46,J46,L46,N46,P46,R46)</f>
        <v>81521</v>
      </c>
      <c r="U46" s="51">
        <f>SUM(U4,U11,U18,U25,U32,U39)</f>
        <v>1</v>
      </c>
    </row>
    <row r="47" spans="1:21" x14ac:dyDescent="0.25">
      <c r="A47" s="19">
        <v>44</v>
      </c>
      <c r="B47" s="18">
        <v>44</v>
      </c>
      <c r="C47" s="65" t="s">
        <v>48</v>
      </c>
      <c r="D47" s="3" t="s">
        <v>1</v>
      </c>
      <c r="E47" s="8">
        <v>2010</v>
      </c>
      <c r="F47" s="66">
        <f t="shared" ref="F47:S47" si="2">SUM(F5,F12,F19,F26,F33,F40)</f>
        <v>19256</v>
      </c>
      <c r="G47" s="67">
        <f t="shared" si="2"/>
        <v>1</v>
      </c>
      <c r="H47" s="68">
        <f t="shared" si="2"/>
        <v>15080</v>
      </c>
      <c r="I47" s="69">
        <f t="shared" si="2"/>
        <v>1</v>
      </c>
      <c r="J47" s="66">
        <f t="shared" si="2"/>
        <v>11831</v>
      </c>
      <c r="K47" s="70">
        <f t="shared" si="2"/>
        <v>1</v>
      </c>
      <c r="L47" s="68">
        <f t="shared" si="2"/>
        <v>10308</v>
      </c>
      <c r="M47" s="69">
        <f t="shared" si="2"/>
        <v>1</v>
      </c>
      <c r="N47" s="66">
        <f t="shared" si="2"/>
        <v>10761</v>
      </c>
      <c r="O47" s="70">
        <f t="shared" si="2"/>
        <v>1</v>
      </c>
      <c r="P47" s="68">
        <f t="shared" si="2"/>
        <v>11297</v>
      </c>
      <c r="Q47" s="69">
        <f t="shared" si="2"/>
        <v>1</v>
      </c>
      <c r="R47" s="66">
        <f t="shared" si="2"/>
        <v>3223</v>
      </c>
      <c r="S47" s="70">
        <f t="shared" si="2"/>
        <v>1</v>
      </c>
      <c r="T47" s="52">
        <f t="shared" si="0"/>
        <v>81756</v>
      </c>
      <c r="U47" s="53">
        <f>SUM(U5,U12,U19,U26,U33,U40)</f>
        <v>1</v>
      </c>
    </row>
    <row r="48" spans="1:21" x14ac:dyDescent="0.25">
      <c r="A48" s="19">
        <v>45</v>
      </c>
      <c r="B48" s="18">
        <v>45</v>
      </c>
      <c r="C48" s="65" t="s">
        <v>48</v>
      </c>
      <c r="D48" s="3" t="s">
        <v>2</v>
      </c>
      <c r="E48" s="8">
        <v>2011</v>
      </c>
      <c r="F48" s="66">
        <f t="shared" ref="F48:G50" si="3">SUM(F6,F13,F20,F27,F34,F41)</f>
        <v>19279</v>
      </c>
      <c r="G48" s="67">
        <f t="shared" si="3"/>
        <v>1</v>
      </c>
      <c r="H48" s="68">
        <f t="shared" ref="H48:U48" si="4">SUM(H6,H13,H20,H27,H34,H41)</f>
        <v>15032</v>
      </c>
      <c r="I48" s="69">
        <f t="shared" si="4"/>
        <v>0.99999999999999989</v>
      </c>
      <c r="J48" s="66">
        <f t="shared" si="4"/>
        <v>11813</v>
      </c>
      <c r="K48" s="70">
        <f t="shared" si="4"/>
        <v>1</v>
      </c>
      <c r="L48" s="68">
        <f t="shared" si="4"/>
        <v>10328</v>
      </c>
      <c r="M48" s="69">
        <f t="shared" si="4"/>
        <v>1</v>
      </c>
      <c r="N48" s="66">
        <f t="shared" si="4"/>
        <v>10799</v>
      </c>
      <c r="O48" s="70">
        <f t="shared" si="4"/>
        <v>0.99999999999999989</v>
      </c>
      <c r="P48" s="68">
        <f t="shared" si="4"/>
        <v>11319</v>
      </c>
      <c r="Q48" s="69">
        <f t="shared" si="4"/>
        <v>1</v>
      </c>
      <c r="R48" s="66">
        <f t="shared" si="4"/>
        <v>3227</v>
      </c>
      <c r="S48" s="70">
        <f t="shared" si="4"/>
        <v>1</v>
      </c>
      <c r="T48" s="52">
        <f t="shared" si="0"/>
        <v>81797</v>
      </c>
      <c r="U48" s="53">
        <f t="shared" si="4"/>
        <v>1</v>
      </c>
    </row>
    <row r="49" spans="1:21" x14ac:dyDescent="0.25">
      <c r="A49" s="19">
        <v>46</v>
      </c>
      <c r="B49" s="18">
        <v>46</v>
      </c>
      <c r="C49" s="65" t="s">
        <v>48</v>
      </c>
      <c r="D49" s="3" t="s">
        <v>3</v>
      </c>
      <c r="E49" s="8">
        <v>2012</v>
      </c>
      <c r="F49" s="66">
        <f t="shared" si="3"/>
        <v>19347</v>
      </c>
      <c r="G49" s="67">
        <f t="shared" si="3"/>
        <v>1</v>
      </c>
      <c r="H49" s="68">
        <f t="shared" ref="H49:U49" si="5">SUM(H7,H14,H21,H28,H35,H42)</f>
        <v>15056</v>
      </c>
      <c r="I49" s="69">
        <f t="shared" si="5"/>
        <v>1</v>
      </c>
      <c r="J49" s="66">
        <f t="shared" si="5"/>
        <v>11799</v>
      </c>
      <c r="K49" s="70">
        <f t="shared" si="5"/>
        <v>1</v>
      </c>
      <c r="L49" s="68">
        <f t="shared" si="5"/>
        <v>10351</v>
      </c>
      <c r="M49" s="69">
        <f t="shared" si="5"/>
        <v>1</v>
      </c>
      <c r="N49" s="66">
        <f t="shared" si="5"/>
        <v>10750</v>
      </c>
      <c r="O49" s="70">
        <f t="shared" si="5"/>
        <v>0.99999999999999989</v>
      </c>
      <c r="P49" s="68">
        <f t="shared" si="5"/>
        <v>11327</v>
      </c>
      <c r="Q49" s="69">
        <f t="shared" si="5"/>
        <v>1</v>
      </c>
      <c r="R49" s="66">
        <f t="shared" si="5"/>
        <v>3223</v>
      </c>
      <c r="S49" s="70">
        <f t="shared" si="5"/>
        <v>1</v>
      </c>
      <c r="T49" s="52">
        <f t="shared" si="0"/>
        <v>81853</v>
      </c>
      <c r="U49" s="53">
        <f t="shared" si="5"/>
        <v>1</v>
      </c>
    </row>
    <row r="50" spans="1:21" x14ac:dyDescent="0.25">
      <c r="A50" s="19">
        <v>47</v>
      </c>
      <c r="B50" s="18">
        <v>47</v>
      </c>
      <c r="C50" s="65" t="s">
        <v>48</v>
      </c>
      <c r="D50" s="3" t="s">
        <v>4</v>
      </c>
      <c r="E50" s="8">
        <v>2013</v>
      </c>
      <c r="F50" s="66">
        <f t="shared" si="3"/>
        <v>19255</v>
      </c>
      <c r="G50" s="67">
        <f t="shared" si="3"/>
        <v>0.99999999999999989</v>
      </c>
      <c r="H50" s="68">
        <f t="shared" ref="H50:U50" si="6">SUM(H8,H15,H22,H29,H36,H43)</f>
        <v>14961</v>
      </c>
      <c r="I50" s="69">
        <f t="shared" si="6"/>
        <v>1</v>
      </c>
      <c r="J50" s="66">
        <f t="shared" si="6"/>
        <v>11719</v>
      </c>
      <c r="K50" s="70">
        <f t="shared" si="6"/>
        <v>1</v>
      </c>
      <c r="L50" s="68">
        <f t="shared" si="6"/>
        <v>10326</v>
      </c>
      <c r="M50" s="69">
        <f t="shared" si="6"/>
        <v>1</v>
      </c>
      <c r="N50" s="66">
        <f t="shared" si="6"/>
        <v>10745</v>
      </c>
      <c r="O50" s="70">
        <f t="shared" si="6"/>
        <v>1</v>
      </c>
      <c r="P50" s="68">
        <f t="shared" si="6"/>
        <v>11212</v>
      </c>
      <c r="Q50" s="69">
        <f t="shared" si="6"/>
        <v>1</v>
      </c>
      <c r="R50" s="66">
        <f t="shared" si="6"/>
        <v>3223</v>
      </c>
      <c r="S50" s="70">
        <f t="shared" si="6"/>
        <v>1</v>
      </c>
      <c r="T50" s="52">
        <f t="shared" si="0"/>
        <v>81441</v>
      </c>
      <c r="U50" s="53">
        <f t="shared" si="6"/>
        <v>0.99999999999999989</v>
      </c>
    </row>
    <row r="51" spans="1:21" x14ac:dyDescent="0.25">
      <c r="A51" s="19">
        <v>48</v>
      </c>
      <c r="B51" s="18">
        <v>48</v>
      </c>
      <c r="C51" s="65" t="s">
        <v>48</v>
      </c>
      <c r="D51" s="3" t="s">
        <v>5</v>
      </c>
      <c r="E51" s="8">
        <v>2014</v>
      </c>
      <c r="F51" s="66">
        <f t="shared" ref="F51:S51" si="7">SUM(F9,F16,F23,F30,F37,F44)</f>
        <v>19297</v>
      </c>
      <c r="G51" s="67">
        <f t="shared" si="7"/>
        <v>1</v>
      </c>
      <c r="H51" s="68">
        <f t="shared" si="7"/>
        <v>14917</v>
      </c>
      <c r="I51" s="69">
        <f t="shared" si="7"/>
        <v>1</v>
      </c>
      <c r="J51" s="66">
        <f t="shared" si="7"/>
        <v>11710</v>
      </c>
      <c r="K51" s="70">
        <f t="shared" si="7"/>
        <v>1</v>
      </c>
      <c r="L51" s="68">
        <f t="shared" si="7"/>
        <v>10330</v>
      </c>
      <c r="M51" s="69">
        <f t="shared" si="7"/>
        <v>1</v>
      </c>
      <c r="N51" s="66">
        <f t="shared" si="7"/>
        <v>10764</v>
      </c>
      <c r="O51" s="70">
        <f t="shared" si="7"/>
        <v>0.99999999999999989</v>
      </c>
      <c r="P51" s="68">
        <f t="shared" si="7"/>
        <v>11241</v>
      </c>
      <c r="Q51" s="69">
        <f t="shared" si="7"/>
        <v>1</v>
      </c>
      <c r="R51" s="66">
        <f t="shared" si="7"/>
        <v>3305</v>
      </c>
      <c r="S51" s="70">
        <f t="shared" si="7"/>
        <v>1</v>
      </c>
      <c r="T51" s="52">
        <f t="shared" si="0"/>
        <v>81564</v>
      </c>
      <c r="U51" s="53">
        <f>SUM(U9,U16,U23,U30,U37,U44)</f>
        <v>1</v>
      </c>
    </row>
    <row r="52" spans="1:21" ht="15.75" thickBot="1" x14ac:dyDescent="0.3">
      <c r="A52" s="19">
        <v>49</v>
      </c>
      <c r="B52" s="18">
        <v>49</v>
      </c>
      <c r="C52" s="71" t="s">
        <v>48</v>
      </c>
      <c r="D52" s="4" t="s">
        <v>6</v>
      </c>
      <c r="E52" s="9">
        <v>2015</v>
      </c>
      <c r="F52" s="72">
        <f t="shared" ref="F52:S52" si="8">SUM(F10,F17,F24,F31,F38,F45)</f>
        <v>19267</v>
      </c>
      <c r="G52" s="73">
        <f t="shared" si="8"/>
        <v>0.99999999999999989</v>
      </c>
      <c r="H52" s="74">
        <f t="shared" si="8"/>
        <v>14862</v>
      </c>
      <c r="I52" s="75">
        <f t="shared" si="8"/>
        <v>1</v>
      </c>
      <c r="J52" s="76">
        <f t="shared" si="8"/>
        <v>11679</v>
      </c>
      <c r="K52" s="77">
        <f t="shared" si="8"/>
        <v>1</v>
      </c>
      <c r="L52" s="74">
        <f t="shared" si="8"/>
        <v>10342</v>
      </c>
      <c r="M52" s="75">
        <f t="shared" si="8"/>
        <v>1</v>
      </c>
      <c r="N52" s="76">
        <f t="shared" si="8"/>
        <v>10758</v>
      </c>
      <c r="O52" s="77">
        <f t="shared" si="8"/>
        <v>1</v>
      </c>
      <c r="P52" s="74">
        <f t="shared" si="8"/>
        <v>11229</v>
      </c>
      <c r="Q52" s="75">
        <f t="shared" si="8"/>
        <v>1</v>
      </c>
      <c r="R52" s="76">
        <f t="shared" si="8"/>
        <v>3304</v>
      </c>
      <c r="S52" s="77">
        <f t="shared" si="8"/>
        <v>1</v>
      </c>
      <c r="T52" s="54">
        <f t="shared" si="0"/>
        <v>81441</v>
      </c>
      <c r="U52" s="55">
        <f>SUM(U10,U17,U24,U31,U38,U45)</f>
        <v>1</v>
      </c>
    </row>
    <row r="53" spans="1:21" x14ac:dyDescent="0.25">
      <c r="B53" s="19">
        <v>50</v>
      </c>
    </row>
    <row r="54" spans="1:21" x14ac:dyDescent="0.25">
      <c r="B54" s="19">
        <v>51</v>
      </c>
      <c r="C54" s="1" t="s">
        <v>7</v>
      </c>
    </row>
    <row r="55" spans="1:21" x14ac:dyDescent="0.25">
      <c r="B55" s="19">
        <v>52</v>
      </c>
      <c r="C55" s="20" t="s">
        <v>8</v>
      </c>
    </row>
    <row r="56" spans="1:21" x14ac:dyDescent="0.25">
      <c r="B56" s="19">
        <v>53</v>
      </c>
    </row>
    <row r="57" spans="1:21" x14ac:dyDescent="0.25">
      <c r="B57" s="19">
        <v>54</v>
      </c>
      <c r="C57" t="s">
        <v>11</v>
      </c>
    </row>
    <row r="58" spans="1:21" x14ac:dyDescent="0.25">
      <c r="B58" s="19">
        <v>55</v>
      </c>
      <c r="C58" t="s">
        <v>9</v>
      </c>
    </row>
    <row r="59" spans="1:21" x14ac:dyDescent="0.25">
      <c r="B59" s="19">
        <v>56</v>
      </c>
      <c r="C59" t="s">
        <v>12</v>
      </c>
    </row>
    <row r="60" spans="1:21" x14ac:dyDescent="0.25">
      <c r="B60" s="19">
        <v>57</v>
      </c>
      <c r="C60" t="s">
        <v>13</v>
      </c>
    </row>
    <row r="61" spans="1:21" x14ac:dyDescent="0.25">
      <c r="B61" s="19">
        <v>58</v>
      </c>
      <c r="C61" t="s">
        <v>12</v>
      </c>
    </row>
    <row r="62" spans="1:21" x14ac:dyDescent="0.25">
      <c r="B62" s="19">
        <v>59</v>
      </c>
      <c r="C62" t="s">
        <v>10</v>
      </c>
    </row>
    <row r="63" spans="1:21" x14ac:dyDescent="0.25">
      <c r="B63" s="19">
        <v>60</v>
      </c>
      <c r="C63" t="s">
        <v>12</v>
      </c>
    </row>
    <row r="64" spans="1:21" x14ac:dyDescent="0.25">
      <c r="B64" s="19">
        <v>61</v>
      </c>
    </row>
    <row r="65" spans="2:5" x14ac:dyDescent="0.25">
      <c r="B65" s="19">
        <v>62</v>
      </c>
      <c r="C65" t="s">
        <v>14</v>
      </c>
    </row>
    <row r="66" spans="2:5" x14ac:dyDescent="0.25">
      <c r="B66" s="19">
        <v>63</v>
      </c>
      <c r="C66" t="s">
        <v>15</v>
      </c>
    </row>
    <row r="67" spans="2:5" x14ac:dyDescent="0.25">
      <c r="B67" s="19">
        <v>64</v>
      </c>
    </row>
    <row r="68" spans="2:5" x14ac:dyDescent="0.25">
      <c r="B68" s="19">
        <v>65</v>
      </c>
      <c r="C68" t="s">
        <v>16</v>
      </c>
    </row>
    <row r="69" spans="2:5" x14ac:dyDescent="0.25">
      <c r="B69" s="19">
        <v>66</v>
      </c>
      <c r="C69" t="s">
        <v>9</v>
      </c>
    </row>
    <row r="70" spans="2:5" x14ac:dyDescent="0.25">
      <c r="B70" s="19">
        <v>67</v>
      </c>
      <c r="C70" t="s">
        <v>17</v>
      </c>
    </row>
    <row r="71" spans="2:5" x14ac:dyDescent="0.25">
      <c r="B71" s="19">
        <v>68</v>
      </c>
      <c r="C71" t="s">
        <v>18</v>
      </c>
    </row>
    <row r="72" spans="2:5" x14ac:dyDescent="0.25">
      <c r="B72" s="19">
        <v>69</v>
      </c>
      <c r="C72" t="s">
        <v>19</v>
      </c>
    </row>
    <row r="73" spans="2:5" x14ac:dyDescent="0.25">
      <c r="B73" s="19">
        <v>70</v>
      </c>
    </row>
    <row r="74" spans="2:5" x14ac:dyDescent="0.25">
      <c r="B74" s="19">
        <v>71</v>
      </c>
      <c r="C74" t="s">
        <v>20</v>
      </c>
    </row>
    <row r="80" spans="2:5" x14ac:dyDescent="0.25">
      <c r="D80" s="2"/>
      <c r="E80"/>
    </row>
    <row r="81" spans="4:5" x14ac:dyDescent="0.25">
      <c r="D81" s="2"/>
      <c r="E81"/>
    </row>
    <row r="82" spans="4:5" x14ac:dyDescent="0.25">
      <c r="D82" s="2"/>
      <c r="E82"/>
    </row>
    <row r="83" spans="4:5" x14ac:dyDescent="0.25">
      <c r="D83" s="2"/>
      <c r="E83"/>
    </row>
    <row r="84" spans="4:5" x14ac:dyDescent="0.25">
      <c r="D84" s="2"/>
      <c r="E84"/>
    </row>
    <row r="85" spans="4:5" x14ac:dyDescent="0.25">
      <c r="D85" s="2"/>
      <c r="E85"/>
    </row>
    <row r="86" spans="4:5" x14ac:dyDescent="0.25">
      <c r="D86" s="2"/>
      <c r="E86"/>
    </row>
    <row r="87" spans="4:5" x14ac:dyDescent="0.25">
      <c r="D87" s="2"/>
      <c r="E87"/>
    </row>
    <row r="88" spans="4:5" x14ac:dyDescent="0.25">
      <c r="D88" s="2"/>
      <c r="E88"/>
    </row>
    <row r="89" spans="4:5" x14ac:dyDescent="0.25">
      <c r="D89" s="2"/>
      <c r="E89"/>
    </row>
    <row r="90" spans="4:5" x14ac:dyDescent="0.25">
      <c r="D90" s="2"/>
      <c r="E90"/>
    </row>
    <row r="91" spans="4:5" x14ac:dyDescent="0.25">
      <c r="D91" s="2"/>
      <c r="E91"/>
    </row>
    <row r="92" spans="4:5" x14ac:dyDescent="0.25">
      <c r="D92" s="2"/>
      <c r="E92"/>
    </row>
    <row r="93" spans="4:5" x14ac:dyDescent="0.25">
      <c r="D93" s="2"/>
      <c r="E93"/>
    </row>
    <row r="94" spans="4:5" x14ac:dyDescent="0.25">
      <c r="D94" s="2"/>
      <c r="E94"/>
    </row>
    <row r="95" spans="4:5" x14ac:dyDescent="0.25">
      <c r="D95" s="2"/>
      <c r="E95"/>
    </row>
    <row r="96" spans="4:5" x14ac:dyDescent="0.25">
      <c r="D96" s="2"/>
      <c r="E96"/>
    </row>
    <row r="97" spans="4:5" x14ac:dyDescent="0.25">
      <c r="D97" s="2"/>
      <c r="E97"/>
    </row>
    <row r="98" spans="4:5" x14ac:dyDescent="0.25">
      <c r="D98" s="2"/>
      <c r="E98"/>
    </row>
    <row r="99" spans="4:5" x14ac:dyDescent="0.25">
      <c r="D99" s="2"/>
      <c r="E99"/>
    </row>
    <row r="100" spans="4:5" x14ac:dyDescent="0.25">
      <c r="D100" s="2"/>
      <c r="E100"/>
    </row>
    <row r="101" spans="4:5" x14ac:dyDescent="0.25">
      <c r="D101" s="2"/>
      <c r="E101"/>
    </row>
  </sheetData>
  <autoFilter ref="B3:U3"/>
  <mergeCells count="2">
    <mergeCell ref="C1:U1"/>
    <mergeCell ref="C2:U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2018-09-10T11:34:57Z</dcterms:created>
  <dcterms:modified xsi:type="dcterms:W3CDTF">2018-10-01T15:18:07Z</dcterms:modified>
</cp:coreProperties>
</file>