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Fellings\Statistical_Office\"/>
    </mc:Choice>
  </mc:AlternateContent>
  <bookViews>
    <workbookView xWindow="0" yWindow="0" windowWidth="28740" windowHeight="10350"/>
  </bookViews>
  <sheets>
    <sheet name="ES330M16" sheetId="2" r:id="rId1"/>
  </sheets>
  <calcPr calcId="162913" iterateDelta="1E-4"/>
</workbook>
</file>

<file path=xl/calcChain.xml><?xml version="1.0" encoding="utf-8"?>
<calcChain xmlns="http://schemas.openxmlformats.org/spreadsheetml/2006/main">
  <c r="T20" i="2" l="1"/>
  <c r="U4" i="2"/>
  <c r="T4" i="2"/>
  <c r="T5" i="2"/>
  <c r="R15" i="2"/>
  <c r="P15" i="2"/>
  <c r="N15" i="2"/>
  <c r="L15" i="2"/>
  <c r="J15" i="2"/>
  <c r="H15" i="2"/>
  <c r="F15" i="2"/>
  <c r="D15" i="2"/>
  <c r="T15" i="2" s="1"/>
  <c r="R31" i="2"/>
  <c r="P31" i="2"/>
  <c r="N31" i="2"/>
  <c r="L31" i="2"/>
  <c r="F31" i="2"/>
  <c r="D31" i="2"/>
  <c r="T31" i="2" s="1"/>
  <c r="P23" i="2"/>
  <c r="L23" i="2"/>
  <c r="F23" i="2"/>
  <c r="T23" i="2"/>
  <c r="R21" i="2"/>
  <c r="P21" i="2"/>
  <c r="N21" i="2"/>
  <c r="L21" i="2"/>
  <c r="J21" i="2"/>
  <c r="H21" i="2"/>
  <c r="F21" i="2"/>
  <c r="D21" i="2"/>
  <c r="T21" i="2" s="1"/>
  <c r="T17" i="2"/>
  <c r="R13" i="2"/>
  <c r="P13" i="2"/>
  <c r="N13" i="2"/>
  <c r="J13" i="2"/>
  <c r="F13" i="2"/>
  <c r="D13" i="2"/>
  <c r="T13" i="2" s="1"/>
  <c r="L11" i="2"/>
  <c r="F11" i="2"/>
  <c r="D11" i="2"/>
  <c r="R11" i="2"/>
  <c r="P11" i="2"/>
  <c r="J11" i="2"/>
  <c r="T11" i="2"/>
  <c r="P9" i="2"/>
  <c r="L9" i="2"/>
  <c r="D9" i="2"/>
  <c r="T9" i="2" s="1"/>
  <c r="R7" i="2"/>
  <c r="P7" i="2"/>
  <c r="N7" i="2"/>
  <c r="L7" i="2"/>
  <c r="J7" i="2"/>
  <c r="H7" i="2"/>
  <c r="F7" i="2"/>
  <c r="D7" i="2"/>
  <c r="T7" i="2" s="1"/>
  <c r="R5" i="2"/>
  <c r="P5" i="2"/>
  <c r="N5" i="2"/>
  <c r="L5" i="2"/>
  <c r="J5" i="2"/>
  <c r="H5" i="2"/>
  <c r="F5" i="2"/>
  <c r="D5" i="2"/>
  <c r="R36" i="2" l="1"/>
  <c r="P36" i="2"/>
  <c r="N36" i="2"/>
  <c r="L36" i="2"/>
  <c r="J36" i="2"/>
  <c r="H36" i="2"/>
  <c r="F36" i="2"/>
  <c r="R26" i="2"/>
  <c r="P26" i="2"/>
  <c r="N26" i="2"/>
  <c r="L26" i="2"/>
  <c r="J26" i="2"/>
  <c r="H26" i="2"/>
  <c r="F26" i="2"/>
  <c r="D36" i="2" l="1"/>
  <c r="T36" i="2" s="1"/>
  <c r="D26" i="2"/>
  <c r="T26" i="2" s="1"/>
  <c r="D14" i="2"/>
  <c r="T32" i="2"/>
  <c r="T30" i="2"/>
  <c r="R37" i="2" l="1"/>
  <c r="F37" i="2"/>
  <c r="P37" i="2"/>
  <c r="N37" i="2"/>
  <c r="L37" i="2"/>
  <c r="J37" i="2"/>
  <c r="D37" i="2"/>
  <c r="T37" i="2" s="1"/>
  <c r="T33" i="2"/>
  <c r="H37" i="2"/>
  <c r="R27" i="2"/>
  <c r="N27" i="2"/>
  <c r="L27" i="2"/>
  <c r="J27" i="2"/>
  <c r="H27" i="2"/>
  <c r="D27" i="2"/>
  <c r="F27" i="2"/>
  <c r="P27" i="2"/>
  <c r="D28" i="2"/>
  <c r="D38" i="2" s="1"/>
  <c r="E8" i="2" s="1"/>
  <c r="T34" i="2"/>
  <c r="T24" i="2"/>
  <c r="T22" i="2"/>
  <c r="T18" i="2"/>
  <c r="T16" i="2"/>
  <c r="T12" i="2"/>
  <c r="T10" i="2"/>
  <c r="T8" i="2"/>
  <c r="T6" i="2"/>
  <c r="R14" i="2"/>
  <c r="R28" i="2" s="1"/>
  <c r="R38" i="2" s="1"/>
  <c r="P14" i="2"/>
  <c r="P28" i="2" s="1"/>
  <c r="N14" i="2"/>
  <c r="N28" i="2" s="1"/>
  <c r="N38" i="2" s="1"/>
  <c r="L14" i="2"/>
  <c r="L28" i="2" s="1"/>
  <c r="L38" i="2" s="1"/>
  <c r="J14" i="2"/>
  <c r="J28" i="2" s="1"/>
  <c r="J38" i="2" s="1"/>
  <c r="H14" i="2"/>
  <c r="H28" i="2" s="1"/>
  <c r="H38" i="2" s="1"/>
  <c r="F14" i="2"/>
  <c r="F28" i="2" s="1"/>
  <c r="F38" i="2" s="1"/>
  <c r="N35" i="2" l="1"/>
  <c r="D35" i="2"/>
  <c r="L35" i="2"/>
  <c r="J35" i="2"/>
  <c r="F35" i="2"/>
  <c r="P25" i="2"/>
  <c r="N25" i="2"/>
  <c r="L25" i="2"/>
  <c r="T25" i="2"/>
  <c r="P38" i="2"/>
  <c r="Q30" i="2" s="1"/>
  <c r="R19" i="2"/>
  <c r="N19" i="2"/>
  <c r="L19" i="2"/>
  <c r="J19" i="2"/>
  <c r="T19" i="2"/>
  <c r="T27" i="2"/>
  <c r="E12" i="2"/>
  <c r="S30" i="2"/>
  <c r="S20" i="2"/>
  <c r="S18" i="2"/>
  <c r="S12" i="2"/>
  <c r="S10" i="2"/>
  <c r="S6" i="2"/>
  <c r="S4" i="2"/>
  <c r="Q24" i="2"/>
  <c r="Q22" i="2"/>
  <c r="Q20" i="2"/>
  <c r="Q12" i="2"/>
  <c r="Q10" i="2"/>
  <c r="Q8" i="2"/>
  <c r="Q6" i="2"/>
  <c r="O34" i="2"/>
  <c r="O30" i="2"/>
  <c r="O24" i="2"/>
  <c r="O20" i="2"/>
  <c r="O18" i="2"/>
  <c r="O12" i="2"/>
  <c r="O6" i="2"/>
  <c r="O4" i="2"/>
  <c r="M34" i="2"/>
  <c r="M30" i="2"/>
  <c r="M24" i="2"/>
  <c r="M22" i="2"/>
  <c r="M20" i="2"/>
  <c r="M18" i="2"/>
  <c r="M10" i="2"/>
  <c r="M8" i="2"/>
  <c r="M6" i="2"/>
  <c r="M4" i="2"/>
  <c r="K34" i="2"/>
  <c r="K20" i="2"/>
  <c r="K18" i="2"/>
  <c r="K12" i="2"/>
  <c r="K10" i="2"/>
  <c r="K6" i="2"/>
  <c r="K4" i="2"/>
  <c r="I20" i="2"/>
  <c r="I6" i="2"/>
  <c r="I4" i="2"/>
  <c r="T28" i="2"/>
  <c r="G34" i="2"/>
  <c r="G30" i="2"/>
  <c r="G22" i="2"/>
  <c r="G20" i="2"/>
  <c r="G12" i="2"/>
  <c r="G10" i="2"/>
  <c r="G6" i="2"/>
  <c r="G4" i="2"/>
  <c r="Q4" i="2" l="1"/>
  <c r="T35" i="2"/>
  <c r="R29" i="2"/>
  <c r="N29" i="2"/>
  <c r="L29" i="2"/>
  <c r="J29" i="2"/>
  <c r="H29" i="2"/>
  <c r="F29" i="2"/>
  <c r="D29" i="2"/>
  <c r="P29" i="2"/>
  <c r="G26" i="2"/>
  <c r="Q26" i="2"/>
  <c r="S36" i="2"/>
  <c r="K14" i="2"/>
  <c r="M36" i="2"/>
  <c r="K36" i="2"/>
  <c r="K26" i="2"/>
  <c r="I36" i="2"/>
  <c r="S26" i="2"/>
  <c r="O36" i="2"/>
  <c r="S14" i="2"/>
  <c r="Q14" i="2"/>
  <c r="Q36" i="2"/>
  <c r="O14" i="2"/>
  <c r="O26" i="2"/>
  <c r="M26" i="2"/>
  <c r="M14" i="2"/>
  <c r="I26" i="2"/>
  <c r="I14" i="2"/>
  <c r="G14" i="2"/>
  <c r="G28" i="2" s="1"/>
  <c r="G36" i="2"/>
  <c r="T14" i="2"/>
  <c r="T29" i="2" l="1"/>
  <c r="Q28" i="2"/>
  <c r="Q38" i="2" s="1"/>
  <c r="K28" i="2"/>
  <c r="M28" i="2"/>
  <c r="M38" i="2" s="1"/>
  <c r="K38" i="2"/>
  <c r="G38" i="2"/>
  <c r="I28" i="2"/>
  <c r="I38" i="2" s="1"/>
  <c r="S28" i="2"/>
  <c r="S38" i="2" s="1"/>
  <c r="O28" i="2"/>
  <c r="O38" i="2" s="1"/>
  <c r="E30" i="2"/>
  <c r="E10" i="2"/>
  <c r="T38" i="2"/>
  <c r="E34" i="2"/>
  <c r="E20" i="2"/>
  <c r="E26" i="2" s="1"/>
  <c r="E4" i="2"/>
  <c r="E6" i="2"/>
  <c r="R39" i="2" l="1"/>
  <c r="N39" i="2"/>
  <c r="L39" i="2"/>
  <c r="J39" i="2"/>
  <c r="H39" i="2"/>
  <c r="D39" i="2"/>
  <c r="F39" i="2"/>
  <c r="P39" i="2"/>
  <c r="U34" i="2"/>
  <c r="U32" i="2"/>
  <c r="U30" i="2"/>
  <c r="U24" i="2"/>
  <c r="U22" i="2"/>
  <c r="U20" i="2"/>
  <c r="U18" i="2"/>
  <c r="U16" i="2"/>
  <c r="U10" i="2"/>
  <c r="U12" i="2"/>
  <c r="U6" i="2"/>
  <c r="U8" i="2"/>
  <c r="E36" i="2"/>
  <c r="E14" i="2"/>
  <c r="E28" i="2" s="1"/>
  <c r="T39" i="2" l="1"/>
  <c r="E38" i="2"/>
  <c r="U14" i="2"/>
  <c r="U36" i="2"/>
  <c r="U26" i="2"/>
  <c r="U28" i="2" l="1"/>
  <c r="U38" i="2" s="1"/>
</calcChain>
</file>

<file path=xl/sharedStrings.xml><?xml version="1.0" encoding="utf-8"?>
<sst xmlns="http://schemas.openxmlformats.org/spreadsheetml/2006/main" count="207" uniqueCount="58">
  <si>
    <t>Beech</t>
  </si>
  <si>
    <t>Oaks (all)</t>
  </si>
  <si>
    <t>Other hard broad-leaved species</t>
  </si>
  <si>
    <t>Other soft broad-leaved species</t>
  </si>
  <si>
    <t>Broad-leaved species</t>
  </si>
  <si>
    <t>Spruce</t>
  </si>
  <si>
    <t>Fir</t>
  </si>
  <si>
    <t>Black pine</t>
  </si>
  <si>
    <t>Scots pine</t>
  </si>
  <si>
    <t>Other conifers</t>
  </si>
  <si>
    <t>Coniferous species</t>
  </si>
  <si>
    <t>Total forest area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</si>
  <si>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</si>
  <si>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</si>
  <si>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</si>
  <si>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</si>
  <si>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</si>
  <si>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</si>
  <si>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</si>
  <si>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</si>
  <si>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</si>
  <si>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</si>
  <si>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</si>
  <si>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</si>
  <si>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</si>
  <si>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</si>
  <si>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Regions</t>
  </si>
  <si>
    <t>Vardar
(in %)</t>
  </si>
  <si>
    <t>East
(in %)</t>
  </si>
  <si>
    <t>Southwest
(in %)</t>
  </si>
  <si>
    <t>Southeast
(in %)</t>
  </si>
  <si>
    <t>Polog
(in %)</t>
  </si>
  <si>
    <t>Northeast
(in %)</t>
  </si>
  <si>
    <t>Skopje
(in %)</t>
  </si>
  <si>
    <t>Total
(in %)</t>
  </si>
  <si>
    <t>ID</t>
  </si>
  <si>
    <t>Sums checked by JRC: 10-2018</t>
  </si>
  <si>
    <t>Percentages calculated by JRC: 10-2018</t>
  </si>
  <si>
    <t>Pure tree stands</t>
  </si>
  <si>
    <t>Poplar</t>
  </si>
  <si>
    <t>Broadleaved &amp; conifers species mixed</t>
  </si>
  <si>
    <t>Mixed broadleaved species</t>
  </si>
  <si>
    <t>Mixed conifers species</t>
  </si>
  <si>
    <t>Mixed Tree Stands</t>
  </si>
  <si>
    <t>Vardar
(in m3)</t>
  </si>
  <si>
    <t>East
(in m3)</t>
  </si>
  <si>
    <t>Southwest
(in m3)</t>
  </si>
  <si>
    <t>Southeast
(in m3)</t>
  </si>
  <si>
    <t>Pelagonia
(in m3)</t>
  </si>
  <si>
    <t>Polog
(in m3)</t>
  </si>
  <si>
    <t>Northeast
(in m3)</t>
  </si>
  <si>
    <t>Skopje
(in m3)</t>
  </si>
  <si>
    <t>Total
(in m3)</t>
  </si>
  <si>
    <t>There are no data available for 2014</t>
  </si>
  <si>
    <t>State forests only
Species, Species groups and Forest types</t>
  </si>
  <si>
    <t>ES330M16</t>
  </si>
  <si>
    <t>Gross felled timber (in m3) in state forests by forest types, species and species groups and by stand composition, by region in 2017</t>
  </si>
  <si>
    <t>Region in % of all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</si>
</sst>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9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0" fontId="0" fillId="0" borderId="7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2" fillId="0" borderId="12" xfId="0" applyFont="1" applyFill="1" applyBorder="1" applyAlignment="1" applyProtection="1">
      <alignment wrapText="1"/>
    </xf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13" xfId="0" applyFont="1" applyFill="1" applyBorder="1" applyProtection="1"/>
    <xf numFmtId="0" fontId="0" fillId="0" borderId="3" xfId="0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3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2" fillId="2" borderId="19" xfId="0" applyFont="1" applyFill="1" applyBorder="1" applyAlignment="1" applyProtection="1">
      <alignment wrapText="1"/>
    </xf>
    <xf numFmtId="0" fontId="2" fillId="0" borderId="3" xfId="0" applyFont="1" applyFill="1" applyBorder="1" applyProtection="1"/>
    <xf numFmtId="3" fontId="2" fillId="2" borderId="3" xfId="0" applyNumberFormat="1" applyFont="1" applyFill="1" applyBorder="1" applyProtection="1"/>
    <xf numFmtId="3" fontId="2" fillId="0" borderId="3" xfId="0" applyNumberFormat="1" applyFont="1" applyFill="1" applyBorder="1" applyProtection="1"/>
    <xf numFmtId="3" fontId="2" fillId="0" borderId="2" xfId="0" applyNumberFormat="1" applyFont="1" applyFill="1" applyBorder="1" applyProtection="1"/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9" xfId="0" applyNumberFormat="1" applyFont="1" applyFill="1" applyBorder="1" applyProtection="1"/>
    <xf numFmtId="0" fontId="0" fillId="3" borderId="0" xfId="0" applyFill="1" applyAlignment="1" applyProtection="1">
      <alignment wrapText="1"/>
    </xf>
    <xf numFmtId="0" fontId="0" fillId="0" borderId="10" xfId="0" applyFill="1" applyBorder="1" applyAlignment="1" applyProtection="1">
      <alignment horizontal="right"/>
    </xf>
    <xf numFmtId="0" fontId="2" fillId="0" borderId="18" xfId="0" applyFont="1" applyFill="1" applyBorder="1" applyAlignment="1" applyProtection="1">
      <alignment horizontal="right" wrapText="1"/>
    </xf>
    <xf numFmtId="0" fontId="2" fillId="0" borderId="12" xfId="0" applyFont="1" applyFill="1" applyBorder="1" applyAlignment="1" applyProtection="1">
      <alignment horizontal="right" wrapText="1"/>
    </xf>
    <xf numFmtId="10" fontId="0" fillId="0" borderId="3" xfId="1" applyNumberFormat="1" applyFont="1" applyFill="1" applyBorder="1" applyAlignment="1" applyProtection="1">
      <alignment horizontal="right"/>
    </xf>
    <xf numFmtId="10" fontId="0" fillId="0" borderId="1" xfId="1" applyNumberFormat="1" applyFont="1" applyFill="1" applyBorder="1" applyAlignment="1" applyProtection="1">
      <alignment horizontal="right"/>
    </xf>
    <xf numFmtId="10" fontId="2" fillId="0" borderId="3" xfId="1" applyNumberFormat="1" applyFont="1" applyFill="1" applyBorder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  <xf numFmtId="0" fontId="0" fillId="0" borderId="0" xfId="0" applyFill="1" applyAlignment="1" applyProtection="1">
      <alignment horizontal="right"/>
    </xf>
    <xf numFmtId="10" fontId="0" fillId="2" borderId="3" xfId="1" applyNumberFormat="1" applyFont="1" applyFill="1" applyBorder="1" applyAlignment="1" applyProtection="1">
      <alignment horizontal="right"/>
    </xf>
    <xf numFmtId="10" fontId="0" fillId="2" borderId="1" xfId="1" applyNumberFormat="1" applyFont="1" applyFill="1" applyBorder="1" applyAlignment="1" applyProtection="1">
      <alignment horizontal="right"/>
    </xf>
    <xf numFmtId="10" fontId="2" fillId="2" borderId="3" xfId="1" applyNumberFormat="1" applyFont="1" applyFill="1" applyBorder="1" applyAlignment="1" applyProtection="1">
      <alignment horizontal="right"/>
    </xf>
    <xf numFmtId="0" fontId="2" fillId="0" borderId="0" xfId="0" applyFont="1" applyFill="1" applyProtection="1"/>
    <xf numFmtId="0" fontId="2" fillId="0" borderId="15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0" fillId="0" borderId="15" xfId="0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5" xfId="1" applyNumberFormat="1" applyFont="1" applyFill="1" applyBorder="1" applyProtection="1"/>
    <xf numFmtId="10" fontId="0" fillId="0" borderId="1" xfId="1" applyNumberFormat="1" applyFont="1" applyFill="1" applyBorder="1" applyProtection="1"/>
    <xf numFmtId="165" fontId="4" fillId="2" borderId="1" xfId="1" applyNumberFormat="1" applyFont="1" applyFill="1" applyBorder="1" applyProtection="1"/>
    <xf numFmtId="10" fontId="0" fillId="2" borderId="1" xfId="1" applyNumberFormat="1" applyFont="1" applyFill="1" applyBorder="1" applyProtection="1"/>
    <xf numFmtId="165" fontId="4" fillId="0" borderId="1" xfId="1" applyNumberFormat="1" applyFont="1" applyFill="1" applyBorder="1" applyProtection="1"/>
    <xf numFmtId="10" fontId="0" fillId="2" borderId="6" xfId="1" applyNumberFormat="1" applyFont="1" applyFill="1" applyBorder="1" applyProtection="1"/>
    <xf numFmtId="0" fontId="0" fillId="0" borderId="20" xfId="0" applyFill="1" applyBorder="1" applyProtection="1"/>
    <xf numFmtId="0" fontId="5" fillId="0" borderId="8" xfId="0" applyFont="1" applyFill="1" applyBorder="1" applyProtection="1"/>
    <xf numFmtId="3" fontId="0" fillId="0" borderId="2" xfId="0" applyNumberFormat="1" applyFill="1" applyBorder="1" applyAlignment="1" applyProtection="1">
      <alignment horizontal="right"/>
    </xf>
    <xf numFmtId="10" fontId="0" fillId="2" borderId="4" xfId="1" applyNumberFormat="1" applyFont="1" applyFill="1" applyBorder="1" applyAlignment="1" applyProtection="1">
      <alignment horizontal="right"/>
    </xf>
    <xf numFmtId="3" fontId="0" fillId="0" borderId="5" xfId="0" applyNumberFormat="1" applyFill="1" applyBorder="1" applyAlignment="1" applyProtection="1">
      <alignment horizontal="right"/>
    </xf>
    <xf numFmtId="10" fontId="0" fillId="2" borderId="6" xfId="1" applyNumberFormat="1" applyFont="1" applyFill="1" applyBorder="1" applyAlignment="1" applyProtection="1">
      <alignment horizontal="right"/>
    </xf>
    <xf numFmtId="3" fontId="0" fillId="2" borderId="6" xfId="0" applyNumberFormat="1" applyFill="1" applyBorder="1" applyAlignment="1" applyProtection="1">
      <alignment horizontal="right"/>
    </xf>
    <xf numFmtId="165" fontId="5" fillId="0" borderId="7" xfId="1" applyNumberFormat="1" applyFont="1" applyFill="1" applyBorder="1" applyProtection="1"/>
    <xf numFmtId="10" fontId="2" fillId="0" borderId="8" xfId="1" applyNumberFormat="1" applyFont="1" applyFill="1" applyBorder="1" applyProtection="1"/>
    <xf numFmtId="165" fontId="5" fillId="2" borderId="8" xfId="1" applyNumberFormat="1" applyFont="1" applyFill="1" applyBorder="1" applyProtection="1"/>
    <xf numFmtId="10" fontId="2" fillId="2" borderId="8" xfId="1" applyNumberFormat="1" applyFont="1" applyFill="1" applyBorder="1" applyProtection="1"/>
    <xf numFmtId="165" fontId="5" fillId="0" borderId="8" xfId="1" applyNumberFormat="1" applyFont="1" applyFill="1" applyBorder="1" applyProtection="1"/>
    <xf numFmtId="10" fontId="2" fillId="2" borderId="9" xfId="1" applyNumberFormat="1" applyFont="1" applyFill="1" applyBorder="1" applyProtection="1"/>
    <xf numFmtId="10" fontId="0" fillId="0" borderId="4" xfId="1" applyNumberFormat="1" applyFont="1" applyFill="1" applyBorder="1" applyAlignment="1" applyProtection="1">
      <alignment horizontal="right"/>
    </xf>
    <xf numFmtId="10" fontId="0" fillId="0" borderId="6" xfId="1" applyNumberFormat="1" applyFont="1" applyFill="1" applyBorder="1" applyAlignment="1" applyProtection="1">
      <alignment horizontal="right"/>
    </xf>
    <xf numFmtId="3" fontId="0" fillId="0" borderId="6" xfId="0" applyNumberFormat="1" applyFill="1" applyBorder="1" applyAlignment="1" applyProtection="1">
      <alignment horizontal="right"/>
    </xf>
    <xf numFmtId="10" fontId="2" fillId="0" borderId="9" xfId="1" applyNumberFormat="1" applyFont="1" applyFill="1" applyBorder="1" applyAlignment="1" applyProtection="1">
      <alignment horizontal="right"/>
    </xf>
    <xf numFmtId="3" fontId="2" fillId="0" borderId="2" xfId="0" applyNumberFormat="1" applyFont="1" applyFill="1" applyBorder="1" applyAlignment="1" applyProtection="1">
      <alignment horizontal="right"/>
    </xf>
    <xf numFmtId="10" fontId="2" fillId="2" borderId="4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3" fontId="2" fillId="0" borderId="3" xfId="0" applyNumberFormat="1" applyFont="1" applyFill="1" applyBorder="1" applyAlignment="1" applyProtection="1">
      <alignment horizontal="right"/>
    </xf>
    <xf numFmtId="0" fontId="4" fillId="0" borderId="8" xfId="0" applyFont="1" applyFill="1" applyBorder="1" applyProtection="1"/>
    <xf numFmtId="165" fontId="4" fillId="0" borderId="7" xfId="1" applyNumberFormat="1" applyFont="1" applyFill="1" applyBorder="1" applyProtection="1"/>
    <xf numFmtId="10" fontId="0" fillId="0" borderId="8" xfId="1" applyNumberFormat="1" applyFont="1" applyFill="1" applyBorder="1" applyProtection="1"/>
    <xf numFmtId="165" fontId="4" fillId="2" borderId="8" xfId="1" applyNumberFormat="1" applyFont="1" applyFill="1" applyBorder="1" applyProtection="1"/>
    <xf numFmtId="10" fontId="0" fillId="2" borderId="8" xfId="1" applyNumberFormat="1" applyFont="1" applyFill="1" applyBorder="1" applyProtection="1"/>
    <xf numFmtId="165" fontId="4" fillId="0" borderId="8" xfId="1" applyNumberFormat="1" applyFont="1" applyFill="1" applyBorder="1" applyProtection="1"/>
    <xf numFmtId="10" fontId="0" fillId="2" borderId="9" xfId="1" applyNumberFormat="1" applyFont="1" applyFill="1" applyBorder="1" applyProtection="1"/>
    <xf numFmtId="10" fontId="0" fillId="0" borderId="9" xfId="1" applyNumberFormat="1" applyFont="1" applyFill="1" applyBorder="1" applyAlignment="1" applyProtection="1">
      <alignment horizontal="right"/>
    </xf>
    <xf numFmtId="3" fontId="0" fillId="2" borderId="4" xfId="0" applyNumberFormat="1" applyFill="1" applyBorder="1" applyAlignment="1" applyProtection="1">
      <alignment horizontal="right"/>
    </xf>
    <xf numFmtId="3" fontId="0" fillId="0" borderId="7" xfId="0" applyNumberFormat="1" applyFill="1" applyBorder="1" applyAlignment="1" applyProtection="1">
      <alignment horizontal="right"/>
    </xf>
    <xf numFmtId="164" fontId="0" fillId="2" borderId="1" xfId="1" applyNumberFormat="1" applyFont="1" applyFill="1" applyBorder="1" applyAlignment="1" applyProtection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40.7109375" customWidth="1"/>
    <col min="3" max="3" width="10.7109375" customWidth="1"/>
    <col min="4" max="5" width="10.7109375" style="45" customWidth="1"/>
    <col min="6" max="19" width="10.7109375" customWidth="1"/>
    <col min="20" max="21" width="12.7109375" customWidth="1"/>
  </cols>
  <sheetData>
    <row r="1" spans="1:21" ht="19.5" thickBot="1" x14ac:dyDescent="0.35">
      <c r="A1" s="4"/>
      <c r="B1" s="5" t="s">
        <v>56</v>
      </c>
      <c r="C1" s="4"/>
      <c r="D1" s="38"/>
      <c r="E1" s="38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5.75" thickBot="1" x14ac:dyDescent="0.3">
      <c r="A2" s="11"/>
      <c r="B2" s="11"/>
      <c r="C2" s="15"/>
      <c r="D2" s="50" t="s">
        <v>26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2"/>
      <c r="U2" s="53"/>
    </row>
    <row r="3" spans="1:21" ht="30.75" thickBot="1" x14ac:dyDescent="0.3">
      <c r="A3" s="12" t="s">
        <v>35</v>
      </c>
      <c r="B3" s="13" t="s">
        <v>54</v>
      </c>
      <c r="C3" s="16" t="s">
        <v>25</v>
      </c>
      <c r="D3" s="39" t="s">
        <v>44</v>
      </c>
      <c r="E3" s="40" t="s">
        <v>27</v>
      </c>
      <c r="F3" s="23" t="s">
        <v>45</v>
      </c>
      <c r="G3" s="23" t="s">
        <v>28</v>
      </c>
      <c r="H3" s="13" t="s">
        <v>46</v>
      </c>
      <c r="I3" s="13" t="s">
        <v>29</v>
      </c>
      <c r="J3" s="23" t="s">
        <v>47</v>
      </c>
      <c r="K3" s="23" t="s">
        <v>30</v>
      </c>
      <c r="L3" s="13" t="s">
        <v>48</v>
      </c>
      <c r="M3" s="13" t="s">
        <v>48</v>
      </c>
      <c r="N3" s="23" t="s">
        <v>49</v>
      </c>
      <c r="O3" s="23" t="s">
        <v>31</v>
      </c>
      <c r="P3" s="13" t="s">
        <v>50</v>
      </c>
      <c r="Q3" s="13" t="s">
        <v>32</v>
      </c>
      <c r="R3" s="23" t="s">
        <v>51</v>
      </c>
      <c r="S3" s="27" t="s">
        <v>33</v>
      </c>
      <c r="T3" s="18" t="s">
        <v>52</v>
      </c>
      <c r="U3" s="14" t="s">
        <v>34</v>
      </c>
    </row>
    <row r="4" spans="1:21" x14ac:dyDescent="0.25">
      <c r="A4" s="8">
        <v>1</v>
      </c>
      <c r="B4" s="17" t="s">
        <v>0</v>
      </c>
      <c r="C4" s="32">
        <v>2017</v>
      </c>
      <c r="D4" s="63">
        <v>12595</v>
      </c>
      <c r="E4" s="41">
        <f>D4/D$38</f>
        <v>0.16844766018911075</v>
      </c>
      <c r="F4" s="24">
        <v>49339</v>
      </c>
      <c r="G4" s="46">
        <f>F4/F$38</f>
        <v>0.57640365429098805</v>
      </c>
      <c r="H4" s="21">
        <v>66824</v>
      </c>
      <c r="I4" s="41">
        <f>H4/H$38</f>
        <v>0.56406793395684907</v>
      </c>
      <c r="J4" s="24">
        <v>60350</v>
      </c>
      <c r="K4" s="46">
        <f>J4/J$38</f>
        <v>0.62441800310398343</v>
      </c>
      <c r="L4" s="21">
        <v>32264</v>
      </c>
      <c r="M4" s="41">
        <f>L4/L$38</f>
        <v>0.33289310771770531</v>
      </c>
      <c r="N4" s="24">
        <v>41439</v>
      </c>
      <c r="O4" s="46">
        <f>N4/N$38</f>
        <v>0.73589529576814472</v>
      </c>
      <c r="P4" s="21">
        <v>25738</v>
      </c>
      <c r="Q4" s="41">
        <f>P4/P$38</f>
        <v>0.79765704899742773</v>
      </c>
      <c r="R4" s="24">
        <v>8124</v>
      </c>
      <c r="S4" s="64">
        <f>R4/R$38</f>
        <v>0.48626324295205603</v>
      </c>
      <c r="T4" s="19">
        <f>SUM(D4,F4,H4,J4,L4,N4,P4,R4)</f>
        <v>296673</v>
      </c>
      <c r="U4" s="74">
        <f>T4/T$38</f>
        <v>0.51354874223634739</v>
      </c>
    </row>
    <row r="5" spans="1:21" x14ac:dyDescent="0.25">
      <c r="A5" s="9">
        <v>2</v>
      </c>
      <c r="B5" s="54" t="s">
        <v>57</v>
      </c>
      <c r="C5" s="33"/>
      <c r="D5" s="55">
        <f>D4/$T4</f>
        <v>4.2454149855227809E-2</v>
      </c>
      <c r="E5" s="56"/>
      <c r="F5" s="57">
        <f>F4/$T4</f>
        <v>0.16630768556626319</v>
      </c>
      <c r="G5" s="58"/>
      <c r="H5" s="59">
        <f>H4/$T4</f>
        <v>0.22524462960903083</v>
      </c>
      <c r="I5" s="56"/>
      <c r="J5" s="57">
        <f>J4/$T4</f>
        <v>0.20342262356196891</v>
      </c>
      <c r="K5" s="58"/>
      <c r="L5" s="59">
        <f>L4/$T4</f>
        <v>0.108752734492185</v>
      </c>
      <c r="M5" s="56"/>
      <c r="N5" s="57">
        <f>N4/$T4</f>
        <v>0.13967904055980829</v>
      </c>
      <c r="O5" s="58"/>
      <c r="P5" s="59">
        <f>P4/$T4</f>
        <v>8.6755451288118568E-2</v>
      </c>
      <c r="Q5" s="56"/>
      <c r="R5" s="57">
        <f>R4/$T4</f>
        <v>2.7383685067397436E-2</v>
      </c>
      <c r="S5" s="60"/>
      <c r="T5" s="55">
        <f>SUM(D5,F5,H5,J5,L5,N5,P5,R5)</f>
        <v>1</v>
      </c>
      <c r="U5" s="75"/>
    </row>
    <row r="6" spans="1:21" x14ac:dyDescent="0.25">
      <c r="A6" s="9">
        <v>3</v>
      </c>
      <c r="B6" s="6" t="s">
        <v>1</v>
      </c>
      <c r="C6" s="33">
        <v>2017</v>
      </c>
      <c r="D6" s="65">
        <v>43278</v>
      </c>
      <c r="E6" s="42">
        <f>D6/D$38</f>
        <v>0.5788072915970095</v>
      </c>
      <c r="F6" s="25">
        <v>13234</v>
      </c>
      <c r="G6" s="47">
        <f>F6/F$38</f>
        <v>0.1546064160377579</v>
      </c>
      <c r="H6" s="7">
        <v>49848</v>
      </c>
      <c r="I6" s="42">
        <f>H6/H$38</f>
        <v>0.42077185400276867</v>
      </c>
      <c r="J6" s="25">
        <v>33109</v>
      </c>
      <c r="K6" s="47">
        <f>J6/J$38</f>
        <v>0.34256595964821523</v>
      </c>
      <c r="L6" s="7">
        <v>38461</v>
      </c>
      <c r="M6" s="42">
        <f>L6/L$38</f>
        <v>0.39683243912505156</v>
      </c>
      <c r="N6" s="25">
        <v>7986</v>
      </c>
      <c r="O6" s="47">
        <f>N6/N$38</f>
        <v>0.14181953792331872</v>
      </c>
      <c r="P6" s="7">
        <v>4069</v>
      </c>
      <c r="Q6" s="42">
        <f>P6/P$38</f>
        <v>0.12610406917283912</v>
      </c>
      <c r="R6" s="25">
        <v>5060</v>
      </c>
      <c r="S6" s="66">
        <f>R6/R$38</f>
        <v>0.30286706171066019</v>
      </c>
      <c r="T6" s="20">
        <f t="shared" ref="T4:T18" si="0">SUM(D6,F6,H6,J6,L6,N6,P6,R6)</f>
        <v>195045</v>
      </c>
      <c r="U6" s="75">
        <f>T6/T$38</f>
        <v>0.33762800938908621</v>
      </c>
    </row>
    <row r="7" spans="1:21" x14ac:dyDescent="0.25">
      <c r="A7" s="9">
        <v>4</v>
      </c>
      <c r="B7" s="54" t="s">
        <v>57</v>
      </c>
      <c r="C7" s="33"/>
      <c r="D7" s="55">
        <f>D6/$T6</f>
        <v>0.22188725678689533</v>
      </c>
      <c r="E7" s="56"/>
      <c r="F7" s="57">
        <f>F6/$T6</f>
        <v>6.7851008741572461E-2</v>
      </c>
      <c r="G7" s="58"/>
      <c r="H7" s="59">
        <f>H6/$T6</f>
        <v>0.25557179112512496</v>
      </c>
      <c r="I7" s="56"/>
      <c r="J7" s="57">
        <f>J6/$T6</f>
        <v>0.16975057038119409</v>
      </c>
      <c r="K7" s="58"/>
      <c r="L7" s="59">
        <f>L6/$T6</f>
        <v>0.19719039196082955</v>
      </c>
      <c r="M7" s="56"/>
      <c r="N7" s="57">
        <f>N6/$T6</f>
        <v>4.094439744674306E-2</v>
      </c>
      <c r="O7" s="58"/>
      <c r="P7" s="59">
        <f>P6/$T6</f>
        <v>2.0861852393037505E-2</v>
      </c>
      <c r="Q7" s="56"/>
      <c r="R7" s="57">
        <f>R6/$T6</f>
        <v>2.594273116460304E-2</v>
      </c>
      <c r="S7" s="60"/>
      <c r="T7" s="55">
        <f>SUM(D7,F7,H7,J7,L7,N7,P7,R7)</f>
        <v>1</v>
      </c>
      <c r="U7" s="75"/>
    </row>
    <row r="8" spans="1:21" x14ac:dyDescent="0.25">
      <c r="A8" s="9">
        <v>5</v>
      </c>
      <c r="B8" s="6" t="s">
        <v>39</v>
      </c>
      <c r="C8" s="33">
        <v>2017</v>
      </c>
      <c r="D8" s="65">
        <v>131</v>
      </c>
      <c r="E8" s="42">
        <f>D8/D$38</f>
        <v>1.7520161559963087E-3</v>
      </c>
      <c r="F8" s="25" t="s">
        <v>24</v>
      </c>
      <c r="G8" s="47" t="s">
        <v>24</v>
      </c>
      <c r="H8" s="7" t="s">
        <v>24</v>
      </c>
      <c r="I8" s="42" t="s">
        <v>24</v>
      </c>
      <c r="J8" s="25" t="s">
        <v>24</v>
      </c>
      <c r="K8" s="47" t="s">
        <v>24</v>
      </c>
      <c r="L8" s="7">
        <v>58</v>
      </c>
      <c r="M8" s="42">
        <f>L8/L$38</f>
        <v>5.9843169624432518E-4</v>
      </c>
      <c r="N8" s="25" t="s">
        <v>24</v>
      </c>
      <c r="O8" s="25" t="s">
        <v>24</v>
      </c>
      <c r="P8" s="7">
        <v>15</v>
      </c>
      <c r="Q8" s="42">
        <f>P8/P$38</f>
        <v>4.6487123066910464E-4</v>
      </c>
      <c r="R8" s="25" t="s">
        <v>24</v>
      </c>
      <c r="S8" s="67" t="s">
        <v>24</v>
      </c>
      <c r="T8" s="20">
        <f t="shared" si="0"/>
        <v>204</v>
      </c>
      <c r="U8" s="75">
        <f>T8/T$38</f>
        <v>3.5312934920338175E-4</v>
      </c>
    </row>
    <row r="9" spans="1:21" x14ac:dyDescent="0.25">
      <c r="A9" s="9">
        <v>6</v>
      </c>
      <c r="B9" s="54" t="s">
        <v>57</v>
      </c>
      <c r="C9" s="33"/>
      <c r="D9" s="55">
        <f>D8/$T8</f>
        <v>0.64215686274509809</v>
      </c>
      <c r="E9" s="56"/>
      <c r="F9" s="25" t="s">
        <v>24</v>
      </c>
      <c r="G9" s="58"/>
      <c r="H9" s="7" t="s">
        <v>24</v>
      </c>
      <c r="I9" s="56"/>
      <c r="J9" s="25" t="s">
        <v>24</v>
      </c>
      <c r="K9" s="58"/>
      <c r="L9" s="59">
        <f>L8/$T8</f>
        <v>0.28431372549019607</v>
      </c>
      <c r="M9" s="56"/>
      <c r="N9" s="25" t="s">
        <v>24</v>
      </c>
      <c r="O9" s="58"/>
      <c r="P9" s="59">
        <f>P8/$T8</f>
        <v>7.3529411764705885E-2</v>
      </c>
      <c r="Q9" s="56"/>
      <c r="R9" s="25" t="s">
        <v>24</v>
      </c>
      <c r="S9" s="60"/>
      <c r="T9" s="55">
        <f>SUM(D9,F9,H9,J9,L9,N9,P9,R9)</f>
        <v>1</v>
      </c>
      <c r="U9" s="75"/>
    </row>
    <row r="10" spans="1:21" x14ac:dyDescent="0.25">
      <c r="A10" s="9">
        <v>7</v>
      </c>
      <c r="B10" s="6" t="s">
        <v>2</v>
      </c>
      <c r="C10" s="33">
        <v>2017</v>
      </c>
      <c r="D10" s="65">
        <v>697</v>
      </c>
      <c r="E10" s="42">
        <f>D10/D$38</f>
        <v>9.3217958834307425E-3</v>
      </c>
      <c r="F10" s="25">
        <v>147</v>
      </c>
      <c r="G10" s="47">
        <f>F10/F$38</f>
        <v>1.7173298441552373E-3</v>
      </c>
      <c r="H10" s="7" t="s">
        <v>24</v>
      </c>
      <c r="I10" s="7" t="s">
        <v>24</v>
      </c>
      <c r="J10" s="25">
        <v>569</v>
      </c>
      <c r="K10" s="47">
        <f>J10/J$38</f>
        <v>5.8872219348163474E-3</v>
      </c>
      <c r="L10" s="7">
        <v>1638</v>
      </c>
      <c r="M10" s="42">
        <f>L10/L$38</f>
        <v>1.6900536524969048E-2</v>
      </c>
      <c r="N10" s="25" t="s">
        <v>24</v>
      </c>
      <c r="O10" s="25" t="s">
        <v>24</v>
      </c>
      <c r="P10" s="7">
        <v>170</v>
      </c>
      <c r="Q10" s="42">
        <f>P10/P$38</f>
        <v>5.2685406142498527E-3</v>
      </c>
      <c r="R10" s="25">
        <v>565</v>
      </c>
      <c r="S10" s="66">
        <f>R10/R$38</f>
        <v>3.3818160052672533E-2</v>
      </c>
      <c r="T10" s="20">
        <f t="shared" si="0"/>
        <v>3786</v>
      </c>
      <c r="U10" s="75">
        <f>T10/T$38</f>
        <v>6.5536652749215848E-3</v>
      </c>
    </row>
    <row r="11" spans="1:21" x14ac:dyDescent="0.25">
      <c r="A11" s="9">
        <v>8</v>
      </c>
      <c r="B11" s="54" t="s">
        <v>57</v>
      </c>
      <c r="C11" s="33"/>
      <c r="D11" s="55">
        <f>D10/$T10</f>
        <v>0.18409931325937665</v>
      </c>
      <c r="E11" s="56"/>
      <c r="F11" s="57">
        <f>F10/$T10</f>
        <v>3.8827258320126783E-2</v>
      </c>
      <c r="G11" s="58"/>
      <c r="H11" s="7" t="s">
        <v>24</v>
      </c>
      <c r="I11" s="56"/>
      <c r="J11" s="57">
        <f>J10/$T10</f>
        <v>0.15029054410987849</v>
      </c>
      <c r="K11" s="58"/>
      <c r="L11" s="59">
        <f>L10/$T10</f>
        <v>0.43264659270998418</v>
      </c>
      <c r="M11" s="56"/>
      <c r="N11" s="25" t="s">
        <v>24</v>
      </c>
      <c r="O11" s="58"/>
      <c r="P11" s="59">
        <f>P10/$T10</f>
        <v>4.490227152667723E-2</v>
      </c>
      <c r="Q11" s="56"/>
      <c r="R11" s="57">
        <f>R10/$T10</f>
        <v>0.14923402007395667</v>
      </c>
      <c r="S11" s="60"/>
      <c r="T11" s="55">
        <f>SUM(D11,F11,H11,J11,L11,N11,P11,R11)</f>
        <v>1</v>
      </c>
      <c r="U11" s="75"/>
    </row>
    <row r="12" spans="1:21" x14ac:dyDescent="0.25">
      <c r="A12" s="9">
        <v>9</v>
      </c>
      <c r="B12" s="6" t="s">
        <v>3</v>
      </c>
      <c r="C12" s="33">
        <v>2017</v>
      </c>
      <c r="D12" s="65">
        <v>164</v>
      </c>
      <c r="E12" s="42">
        <f>D12/D$38</f>
        <v>2.1933637372778215E-3</v>
      </c>
      <c r="F12" s="25">
        <v>272</v>
      </c>
      <c r="G12" s="47">
        <f>F12/F$38</f>
        <v>3.1776443374845207E-3</v>
      </c>
      <c r="H12" s="7" t="s">
        <v>24</v>
      </c>
      <c r="I12" s="7" t="s">
        <v>24</v>
      </c>
      <c r="J12" s="25">
        <v>85</v>
      </c>
      <c r="K12" s="47">
        <f>J12/J$38</f>
        <v>8.7946197620279362E-4</v>
      </c>
      <c r="L12" s="7" t="s">
        <v>24</v>
      </c>
      <c r="M12" s="7" t="s">
        <v>24</v>
      </c>
      <c r="N12" s="25">
        <v>75</v>
      </c>
      <c r="O12" s="47">
        <f>N12/N$38</f>
        <v>1.3318889737351494E-3</v>
      </c>
      <c r="P12" s="7">
        <v>17</v>
      </c>
      <c r="Q12" s="42">
        <f>P12/P$38</f>
        <v>5.2685406142498532E-4</v>
      </c>
      <c r="R12" s="25">
        <v>38</v>
      </c>
      <c r="S12" s="66">
        <f>R12/R$38</f>
        <v>2.2744957203567366E-3</v>
      </c>
      <c r="T12" s="20">
        <f t="shared" si="0"/>
        <v>651</v>
      </c>
      <c r="U12" s="75">
        <f>T12/T$38</f>
        <v>1.1268980702519682E-3</v>
      </c>
    </row>
    <row r="13" spans="1:21" ht="15.75" thickBot="1" x14ac:dyDescent="0.3">
      <c r="A13" s="10">
        <v>10</v>
      </c>
      <c r="B13" s="82" t="s">
        <v>57</v>
      </c>
      <c r="C13" s="34"/>
      <c r="D13" s="83">
        <f>D12/$T12</f>
        <v>0.25192012288786481</v>
      </c>
      <c r="E13" s="84"/>
      <c r="F13" s="85">
        <f>F12/$T12</f>
        <v>0.41781874039938555</v>
      </c>
      <c r="G13" s="86"/>
      <c r="H13" s="22" t="s">
        <v>24</v>
      </c>
      <c r="I13" s="84"/>
      <c r="J13" s="85">
        <f>J12/$T12</f>
        <v>0.13056835637480799</v>
      </c>
      <c r="K13" s="86"/>
      <c r="L13" s="22" t="s">
        <v>24</v>
      </c>
      <c r="M13" s="84"/>
      <c r="N13" s="85">
        <f>N12/$T12</f>
        <v>0.1152073732718894</v>
      </c>
      <c r="O13" s="86"/>
      <c r="P13" s="87">
        <f>P12/$T12</f>
        <v>2.6113671274961597E-2</v>
      </c>
      <c r="Q13" s="84"/>
      <c r="R13" s="85">
        <f>R12/$T12</f>
        <v>5.8371735791090631E-2</v>
      </c>
      <c r="S13" s="88"/>
      <c r="T13" s="83">
        <f>SUM(D13,F13,H13,J13,L13,N13,P13,R13)</f>
        <v>0.99999999999999989</v>
      </c>
      <c r="U13" s="89"/>
    </row>
    <row r="14" spans="1:21" x14ac:dyDescent="0.25">
      <c r="A14" s="8">
        <v>11</v>
      </c>
      <c r="B14" s="28" t="s">
        <v>4</v>
      </c>
      <c r="C14" s="35">
        <v>2017</v>
      </c>
      <c r="D14" s="78">
        <f>SUM(D4,D6,D8,D10,D12)</f>
        <v>56865</v>
      </c>
      <c r="E14" s="43">
        <f>SUM(E4,E6,E8,E10,E12)</f>
        <v>0.76052212756282511</v>
      </c>
      <c r="F14" s="29">
        <f>SUM(F4,F6,F8,F10,F12)</f>
        <v>62992</v>
      </c>
      <c r="G14" s="48">
        <f>SUM(G4,G6,G8,G10,G12)</f>
        <v>0.73590504451038585</v>
      </c>
      <c r="H14" s="30">
        <f>SUM(H4,H6,H8,H10,H12)</f>
        <v>116672</v>
      </c>
      <c r="I14" s="43">
        <f>SUM(I4,I6,I8,I10,I12)</f>
        <v>0.9848397879596178</v>
      </c>
      <c r="J14" s="29">
        <f>SUM(J4,J6,J8,J10,J12)</f>
        <v>94113</v>
      </c>
      <c r="K14" s="48">
        <f>SUM(K4,K6,K8,K10,K12)</f>
        <v>0.97375064666321787</v>
      </c>
      <c r="L14" s="30">
        <f>SUM(L4,L6,L8,L10,L12)</f>
        <v>72421</v>
      </c>
      <c r="M14" s="43">
        <f>SUM(M4,M6,M8,M10,M12)</f>
        <v>0.74722451506397014</v>
      </c>
      <c r="N14" s="29">
        <f>SUM(N4,N6,N8,N10,N12)</f>
        <v>49500</v>
      </c>
      <c r="O14" s="48">
        <f>SUM(O4,O6,O8,O10,O12)</f>
        <v>0.87904672266519857</v>
      </c>
      <c r="P14" s="30">
        <f>SUM(P4,P6,P8,P10,P12)</f>
        <v>30009</v>
      </c>
      <c r="Q14" s="43">
        <f>SUM(Q4,Q6,Q8,Q10,Q12)</f>
        <v>0.93002138407661072</v>
      </c>
      <c r="R14" s="29">
        <f>SUM(R4,R6,R8,R10,R12)</f>
        <v>13787</v>
      </c>
      <c r="S14" s="79">
        <f>SUM(S4,S6,S8,S10,S12)</f>
        <v>0.82522296043574561</v>
      </c>
      <c r="T14" s="31">
        <f t="shared" si="0"/>
        <v>496359</v>
      </c>
      <c r="U14" s="80">
        <f>SUM(U4,U6,U8,U10,U12)</f>
        <v>0.85921044431981064</v>
      </c>
    </row>
    <row r="15" spans="1:21" ht="15.75" thickBot="1" x14ac:dyDescent="0.3">
      <c r="A15" s="10">
        <v>12</v>
      </c>
      <c r="B15" s="62" t="s">
        <v>57</v>
      </c>
      <c r="C15" s="36"/>
      <c r="D15" s="68">
        <f>D14/$T14</f>
        <v>0.11456425691888331</v>
      </c>
      <c r="E15" s="69"/>
      <c r="F15" s="70">
        <f>F14/$T14</f>
        <v>0.12690814511271076</v>
      </c>
      <c r="G15" s="71"/>
      <c r="H15" s="72">
        <f>H14/$T14</f>
        <v>0.23505567542847011</v>
      </c>
      <c r="I15" s="69"/>
      <c r="J15" s="70">
        <f>J14/$T14</f>
        <v>0.18960671610668892</v>
      </c>
      <c r="K15" s="71"/>
      <c r="L15" s="72">
        <f>L14/$T14</f>
        <v>0.14590447639712387</v>
      </c>
      <c r="M15" s="69"/>
      <c r="N15" s="70">
        <f>N14/$T14</f>
        <v>9.9726206233794495E-2</v>
      </c>
      <c r="O15" s="71"/>
      <c r="P15" s="72">
        <f>P14/$T14</f>
        <v>6.045825702767553E-2</v>
      </c>
      <c r="Q15" s="69"/>
      <c r="R15" s="70">
        <f>R14/$T14</f>
        <v>2.7776266774653023E-2</v>
      </c>
      <c r="S15" s="73"/>
      <c r="T15" s="68">
        <f>SUM(D15,F15,H15,J15,L15,N15,P15,R15)</f>
        <v>1</v>
      </c>
      <c r="U15" s="77"/>
    </row>
    <row r="16" spans="1:21" x14ac:dyDescent="0.25">
      <c r="A16" s="8">
        <v>13</v>
      </c>
      <c r="B16" s="17" t="s">
        <v>5</v>
      </c>
      <c r="C16" s="32">
        <v>2017</v>
      </c>
      <c r="D16" s="63" t="s">
        <v>24</v>
      </c>
      <c r="E16" s="21" t="s">
        <v>24</v>
      </c>
      <c r="F16" s="24" t="s">
        <v>24</v>
      </c>
      <c r="G16" s="24" t="s">
        <v>24</v>
      </c>
      <c r="H16" s="21" t="s">
        <v>24</v>
      </c>
      <c r="I16" s="21" t="s">
        <v>24</v>
      </c>
      <c r="J16" s="24" t="s">
        <v>24</v>
      </c>
      <c r="K16" s="24" t="s">
        <v>24</v>
      </c>
      <c r="L16" s="21" t="s">
        <v>24</v>
      </c>
      <c r="M16" s="21" t="s">
        <v>24</v>
      </c>
      <c r="N16" s="24" t="s">
        <v>24</v>
      </c>
      <c r="O16" s="24" t="s">
        <v>24</v>
      </c>
      <c r="P16" s="21" t="s">
        <v>24</v>
      </c>
      <c r="Q16" s="21" t="s">
        <v>24</v>
      </c>
      <c r="R16" s="24" t="s">
        <v>24</v>
      </c>
      <c r="S16" s="90" t="s">
        <v>24</v>
      </c>
      <c r="T16" s="19">
        <f t="shared" si="0"/>
        <v>0</v>
      </c>
      <c r="U16" s="74">
        <f>T16/T$38</f>
        <v>0</v>
      </c>
    </row>
    <row r="17" spans="1:21" x14ac:dyDescent="0.25">
      <c r="A17" s="9">
        <v>14</v>
      </c>
      <c r="B17" s="54" t="s">
        <v>57</v>
      </c>
      <c r="C17" s="33"/>
      <c r="D17" s="65" t="s">
        <v>24</v>
      </c>
      <c r="E17" s="56"/>
      <c r="F17" s="25" t="s">
        <v>24</v>
      </c>
      <c r="G17" s="58"/>
      <c r="H17" s="7" t="s">
        <v>24</v>
      </c>
      <c r="I17" s="56"/>
      <c r="J17" s="25" t="s">
        <v>24</v>
      </c>
      <c r="K17" s="58"/>
      <c r="L17" s="7" t="s">
        <v>24</v>
      </c>
      <c r="M17" s="56"/>
      <c r="N17" s="25" t="s">
        <v>24</v>
      </c>
      <c r="O17" s="58"/>
      <c r="P17" s="7" t="s">
        <v>24</v>
      </c>
      <c r="Q17" s="56"/>
      <c r="R17" s="25" t="s">
        <v>24</v>
      </c>
      <c r="S17" s="60"/>
      <c r="T17" s="55">
        <f>SUM(D17,F17,H17,J17,L17,N17,P17,R17)</f>
        <v>0</v>
      </c>
      <c r="U17" s="76"/>
    </row>
    <row r="18" spans="1:21" x14ac:dyDescent="0.25">
      <c r="A18" s="9">
        <v>15</v>
      </c>
      <c r="B18" s="6" t="s">
        <v>6</v>
      </c>
      <c r="C18" s="33">
        <v>2017</v>
      </c>
      <c r="D18" s="65" t="s">
        <v>24</v>
      </c>
      <c r="E18" s="7" t="s">
        <v>24</v>
      </c>
      <c r="F18" s="25" t="s">
        <v>24</v>
      </c>
      <c r="G18" s="25" t="s">
        <v>24</v>
      </c>
      <c r="H18" s="7" t="s">
        <v>24</v>
      </c>
      <c r="I18" s="7" t="s">
        <v>24</v>
      </c>
      <c r="J18" s="25">
        <v>39</v>
      </c>
      <c r="K18" s="47">
        <f>J18/J$38</f>
        <v>4.0351784790481119E-4</v>
      </c>
      <c r="L18" s="7">
        <v>3737</v>
      </c>
      <c r="M18" s="42">
        <f>L18/L$38</f>
        <v>3.8557573256293852E-2</v>
      </c>
      <c r="N18" s="25">
        <v>2244</v>
      </c>
      <c r="O18" s="47">
        <f>N18/N$38</f>
        <v>3.9850118094155673E-2</v>
      </c>
      <c r="P18" s="7" t="s">
        <v>24</v>
      </c>
      <c r="Q18" s="7" t="s">
        <v>24</v>
      </c>
      <c r="R18" s="25">
        <v>5</v>
      </c>
      <c r="S18" s="66">
        <f>R18/R$38</f>
        <v>2.9927575267851798E-4</v>
      </c>
      <c r="T18" s="20">
        <f t="shared" si="0"/>
        <v>6025</v>
      </c>
      <c r="U18" s="75">
        <f>T18/T$38</f>
        <v>1.0429432985050857E-2</v>
      </c>
    </row>
    <row r="19" spans="1:21" x14ac:dyDescent="0.25">
      <c r="A19" s="9">
        <v>16</v>
      </c>
      <c r="B19" s="54" t="s">
        <v>57</v>
      </c>
      <c r="C19" s="33"/>
      <c r="D19" s="65" t="s">
        <v>24</v>
      </c>
      <c r="E19" s="56"/>
      <c r="F19" s="25" t="s">
        <v>24</v>
      </c>
      <c r="G19" s="58"/>
      <c r="H19" s="7" t="s">
        <v>24</v>
      </c>
      <c r="I19" s="56"/>
      <c r="J19" s="57">
        <f>J18/$T18</f>
        <v>6.4730290456431533E-3</v>
      </c>
      <c r="K19" s="58"/>
      <c r="L19" s="59">
        <f>L18/$T18</f>
        <v>0.6202489626556017</v>
      </c>
      <c r="M19" s="56"/>
      <c r="N19" s="57">
        <f>N18/$T18</f>
        <v>0.37244813278008299</v>
      </c>
      <c r="O19" s="58"/>
      <c r="P19" s="7" t="s">
        <v>24</v>
      </c>
      <c r="Q19" s="56"/>
      <c r="R19" s="57">
        <f>R18/$T18</f>
        <v>8.2987551867219915E-4</v>
      </c>
      <c r="S19" s="60"/>
      <c r="T19" s="55">
        <f>SUM(D19,F19,H19,J19,L19,N19,P19,R19)</f>
        <v>1</v>
      </c>
      <c r="U19" s="75"/>
    </row>
    <row r="20" spans="1:21" x14ac:dyDescent="0.25">
      <c r="A20" s="9">
        <v>17</v>
      </c>
      <c r="B20" s="6" t="s">
        <v>7</v>
      </c>
      <c r="C20" s="33">
        <v>2017</v>
      </c>
      <c r="D20" s="65">
        <v>2571</v>
      </c>
      <c r="E20" s="42">
        <f>D20/D$38</f>
        <v>3.4384988832568776E-2</v>
      </c>
      <c r="F20" s="25">
        <v>6674</v>
      </c>
      <c r="G20" s="47">
        <f>F20/F$38</f>
        <v>7.7969111427837093E-2</v>
      </c>
      <c r="H20" s="7">
        <v>1796</v>
      </c>
      <c r="I20" s="42">
        <f>H20/H$38</f>
        <v>1.5160212040382212E-2</v>
      </c>
      <c r="J20" s="25">
        <v>2160</v>
      </c>
      <c r="K20" s="47">
        <f>J20/J$38</f>
        <v>2.2348680807035694E-2</v>
      </c>
      <c r="L20" s="7">
        <v>1491</v>
      </c>
      <c r="M20" s="42">
        <f>L20/L$38</f>
        <v>1.5383821708625671E-2</v>
      </c>
      <c r="N20" s="25">
        <v>1</v>
      </c>
      <c r="O20" s="92">
        <f>N20/N$38</f>
        <v>1.7758519649801991E-5</v>
      </c>
      <c r="P20" s="7">
        <v>726</v>
      </c>
      <c r="Q20" s="42">
        <f>P20/P$38</f>
        <v>2.2499767564384664E-2</v>
      </c>
      <c r="R20" s="25">
        <v>2803</v>
      </c>
      <c r="S20" s="66">
        <f>R20/R$38</f>
        <v>0.16777398695157719</v>
      </c>
      <c r="T20" s="20">
        <f>SUM(D20,F20,H20,J20,L20,N20,P20,R20)</f>
        <v>18222</v>
      </c>
      <c r="U20" s="75">
        <f>T20/T$38</f>
        <v>3.1542759809725596E-2</v>
      </c>
    </row>
    <row r="21" spans="1:21" x14ac:dyDescent="0.25">
      <c r="A21" s="9">
        <v>18</v>
      </c>
      <c r="B21" s="54" t="s">
        <v>57</v>
      </c>
      <c r="C21" s="33"/>
      <c r="D21" s="55">
        <f>D20/$T20</f>
        <v>0.14109318406322027</v>
      </c>
      <c r="E21" s="56"/>
      <c r="F21" s="57">
        <f>F20/$T20</f>
        <v>0.36626056415322139</v>
      </c>
      <c r="G21" s="58"/>
      <c r="H21" s="59">
        <f>H20/$T20</f>
        <v>9.8562177587531552E-2</v>
      </c>
      <c r="I21" s="56"/>
      <c r="J21" s="57">
        <f>J20/$T20</f>
        <v>0.11853803095159697</v>
      </c>
      <c r="K21" s="58"/>
      <c r="L21" s="59">
        <f>L20/$T20</f>
        <v>8.1824168587421794E-2</v>
      </c>
      <c r="M21" s="56"/>
      <c r="N21" s="57">
        <f>N20/$T20</f>
        <v>5.4878718033146747E-5</v>
      </c>
      <c r="O21" s="58"/>
      <c r="P21" s="59">
        <f>P20/$T20</f>
        <v>3.9841949292064541E-2</v>
      </c>
      <c r="Q21" s="56"/>
      <c r="R21" s="57">
        <f>R20/$T20</f>
        <v>0.15382504664691032</v>
      </c>
      <c r="S21" s="60"/>
      <c r="T21" s="55">
        <f>SUM(D21,F21,H21,J21,L21,N21,P21,R21)</f>
        <v>1</v>
      </c>
      <c r="U21" s="75"/>
    </row>
    <row r="22" spans="1:21" x14ac:dyDescent="0.25">
      <c r="A22" s="9">
        <v>19</v>
      </c>
      <c r="B22" s="6" t="s">
        <v>8</v>
      </c>
      <c r="C22" s="33">
        <v>2017</v>
      </c>
      <c r="D22" s="65" t="s">
        <v>24</v>
      </c>
      <c r="E22" s="7" t="s">
        <v>24</v>
      </c>
      <c r="F22" s="25">
        <v>519</v>
      </c>
      <c r="G22" s="47">
        <f>F22/F$38</f>
        <v>6.0632257763031843E-3</v>
      </c>
      <c r="H22" s="7" t="s">
        <v>24</v>
      </c>
      <c r="I22" s="7" t="s">
        <v>24</v>
      </c>
      <c r="J22" s="25" t="s">
        <v>24</v>
      </c>
      <c r="K22" s="25" t="s">
        <v>24</v>
      </c>
      <c r="L22" s="7">
        <v>5078</v>
      </c>
      <c r="M22" s="42">
        <f>L22/L$38</f>
        <v>5.23937267849773E-2</v>
      </c>
      <c r="N22" s="25" t="s">
        <v>24</v>
      </c>
      <c r="O22" s="25" t="s">
        <v>24</v>
      </c>
      <c r="P22" s="7">
        <v>676</v>
      </c>
      <c r="Q22" s="42">
        <f>P22/P$38</f>
        <v>2.0950196795487649E-2</v>
      </c>
      <c r="R22" s="25" t="s">
        <v>24</v>
      </c>
      <c r="S22" s="67" t="s">
        <v>24</v>
      </c>
      <c r="T22" s="20">
        <f t="shared" ref="T20:T38" si="1">SUM(D22,F22,H22,J22,L22,N22,P22,R22)</f>
        <v>6273</v>
      </c>
      <c r="U22" s="75">
        <f>T22/T$38</f>
        <v>1.0858727488003988E-2</v>
      </c>
    </row>
    <row r="23" spans="1:21" x14ac:dyDescent="0.25">
      <c r="A23" s="9">
        <v>20</v>
      </c>
      <c r="B23" s="54" t="s">
        <v>57</v>
      </c>
      <c r="C23" s="33"/>
      <c r="D23" s="65" t="s">
        <v>24</v>
      </c>
      <c r="E23" s="56"/>
      <c r="F23" s="57">
        <f>F22/$T22</f>
        <v>8.2735533237685316E-2</v>
      </c>
      <c r="G23" s="58"/>
      <c r="H23" s="7" t="s">
        <v>24</v>
      </c>
      <c r="I23" s="56"/>
      <c r="J23" s="25" t="s">
        <v>24</v>
      </c>
      <c r="K23" s="58"/>
      <c r="L23" s="59">
        <f>L22/$T22</f>
        <v>0.80950103618683245</v>
      </c>
      <c r="M23" s="56"/>
      <c r="N23" s="25" t="s">
        <v>24</v>
      </c>
      <c r="O23" s="58"/>
      <c r="P23" s="59">
        <f>P22/$T22</f>
        <v>0.10776343057548222</v>
      </c>
      <c r="Q23" s="56"/>
      <c r="R23" s="25" t="s">
        <v>24</v>
      </c>
      <c r="S23" s="60"/>
      <c r="T23" s="55">
        <f>SUM(D23,F23,H23,J23,L23,N23,P23,R23)</f>
        <v>1</v>
      </c>
      <c r="U23" s="75"/>
    </row>
    <row r="24" spans="1:21" x14ac:dyDescent="0.25">
      <c r="A24" s="9">
        <v>21</v>
      </c>
      <c r="B24" s="6" t="s">
        <v>9</v>
      </c>
      <c r="C24" s="33">
        <v>2017</v>
      </c>
      <c r="D24" s="65" t="s">
        <v>24</v>
      </c>
      <c r="E24" s="7" t="s">
        <v>24</v>
      </c>
      <c r="F24" s="25" t="s">
        <v>24</v>
      </c>
      <c r="G24" s="25" t="s">
        <v>24</v>
      </c>
      <c r="H24" s="7" t="s">
        <v>24</v>
      </c>
      <c r="I24" s="7" t="s">
        <v>24</v>
      </c>
      <c r="J24" s="25" t="s">
        <v>24</v>
      </c>
      <c r="K24" s="25" t="s">
        <v>24</v>
      </c>
      <c r="L24" s="7">
        <v>1969</v>
      </c>
      <c r="M24" s="42">
        <f>L24/L$38</f>
        <v>2.0315724308708212E-2</v>
      </c>
      <c r="N24" s="25">
        <v>66</v>
      </c>
      <c r="O24" s="47">
        <f>N24/N$38</f>
        <v>1.1720622968869315E-3</v>
      </c>
      <c r="P24" s="7">
        <v>6</v>
      </c>
      <c r="Q24" s="42">
        <f>P24/P$38</f>
        <v>1.8594849226764187E-4</v>
      </c>
      <c r="R24" s="25" t="s">
        <v>24</v>
      </c>
      <c r="S24" s="67" t="s">
        <v>24</v>
      </c>
      <c r="T24" s="20">
        <f t="shared" si="1"/>
        <v>2041</v>
      </c>
      <c r="U24" s="75">
        <f>T24/T$38</f>
        <v>3.5330245182554026E-3</v>
      </c>
    </row>
    <row r="25" spans="1:21" ht="15.75" thickBot="1" x14ac:dyDescent="0.3">
      <c r="A25" s="10">
        <v>22</v>
      </c>
      <c r="B25" s="82" t="s">
        <v>57</v>
      </c>
      <c r="C25" s="34"/>
      <c r="D25" s="91" t="s">
        <v>24</v>
      </c>
      <c r="E25" s="84"/>
      <c r="F25" s="26" t="s">
        <v>24</v>
      </c>
      <c r="G25" s="86"/>
      <c r="H25" s="22" t="s">
        <v>24</v>
      </c>
      <c r="I25" s="84"/>
      <c r="J25" s="26" t="s">
        <v>24</v>
      </c>
      <c r="K25" s="86"/>
      <c r="L25" s="87">
        <f>L24/$T24</f>
        <v>0.96472317491425774</v>
      </c>
      <c r="M25" s="84"/>
      <c r="N25" s="85">
        <f>N24/$T24</f>
        <v>3.2337089661930427E-2</v>
      </c>
      <c r="O25" s="86"/>
      <c r="P25" s="87">
        <f>P24/$T24</f>
        <v>2.9397354238118569E-3</v>
      </c>
      <c r="Q25" s="84"/>
      <c r="R25" s="26" t="s">
        <v>24</v>
      </c>
      <c r="S25" s="88"/>
      <c r="T25" s="83">
        <f>SUM(D25,F25,H25,J25,L25,N25,P25,R25)</f>
        <v>1</v>
      </c>
      <c r="U25" s="89"/>
    </row>
    <row r="26" spans="1:21" x14ac:dyDescent="0.25">
      <c r="A26" s="8">
        <v>23</v>
      </c>
      <c r="B26" s="28" t="s">
        <v>10</v>
      </c>
      <c r="C26" s="35">
        <v>2017</v>
      </c>
      <c r="D26" s="78">
        <f>SUM(D16,D18,D20,D22,D24)</f>
        <v>2571</v>
      </c>
      <c r="E26" s="43">
        <f>SUM(E16,E18,E20,E22,E24)</f>
        <v>3.4384988832568776E-2</v>
      </c>
      <c r="F26" s="29">
        <f>SUM(F16,F18,F20,F22,F24)</f>
        <v>7193</v>
      </c>
      <c r="G26" s="48">
        <f>SUM(G16,G18,G20,G22,G24)</f>
        <v>8.4032337204140273E-2</v>
      </c>
      <c r="H26" s="30">
        <f>SUM(H16,H18,H20,H22,H24)</f>
        <v>1796</v>
      </c>
      <c r="I26" s="43">
        <f>SUM(I16,I18,I20,I22,I24)</f>
        <v>1.5160212040382212E-2</v>
      </c>
      <c r="J26" s="29">
        <f>SUM(J16,J18,J20,J22,J24)</f>
        <v>2199</v>
      </c>
      <c r="K26" s="48">
        <f>SUM(K16,K18,K20,K22,K24)</f>
        <v>2.2752198654940506E-2</v>
      </c>
      <c r="L26" s="30">
        <f>SUM(L16,L18,L20,L22,L24)</f>
        <v>12275</v>
      </c>
      <c r="M26" s="43">
        <f>SUM(M16,M18,M20,M22,M24)</f>
        <v>0.12665084605860502</v>
      </c>
      <c r="N26" s="29">
        <f>SUM(N16,N18,N20,N22,N24)</f>
        <v>2311</v>
      </c>
      <c r="O26" s="48">
        <f>SUM(O16,O18,O20,O22,O24)</f>
        <v>4.1039938910692408E-2</v>
      </c>
      <c r="P26" s="30">
        <f>SUM(P16,P18,P20,P22,P24)</f>
        <v>1408</v>
      </c>
      <c r="Q26" s="43">
        <f>SUM(Q16,Q18,Q20,Q22,Q24)</f>
        <v>4.3635912852139955E-2</v>
      </c>
      <c r="R26" s="29">
        <f>SUM(R16,R18,R20,R22,R24)</f>
        <v>2808</v>
      </c>
      <c r="S26" s="79">
        <f>SUM(S16,S18,S20,S22,S24)</f>
        <v>0.16807326270425571</v>
      </c>
      <c r="T26" s="31">
        <f t="shared" si="1"/>
        <v>32561</v>
      </c>
      <c r="U26" s="80">
        <f>SUM(U16,U18,U20,U22,U24)</f>
        <v>5.6363944801035841E-2</v>
      </c>
    </row>
    <row r="27" spans="1:21" ht="15.75" thickBot="1" x14ac:dyDescent="0.3">
      <c r="A27" s="10">
        <v>24</v>
      </c>
      <c r="B27" s="62" t="s">
        <v>57</v>
      </c>
      <c r="C27" s="36"/>
      <c r="D27" s="68">
        <f>D26/$T26</f>
        <v>7.8959491416111305E-2</v>
      </c>
      <c r="E27" s="69"/>
      <c r="F27" s="70">
        <f>F26/$T26</f>
        <v>0.22090844875771629</v>
      </c>
      <c r="G27" s="71"/>
      <c r="H27" s="72">
        <f>H26/$T26</f>
        <v>5.515801111759467E-2</v>
      </c>
      <c r="I27" s="69"/>
      <c r="J27" s="70">
        <f>J26/$T26</f>
        <v>6.7534780872823316E-2</v>
      </c>
      <c r="K27" s="71"/>
      <c r="L27" s="72">
        <f>L26/$T26</f>
        <v>0.37698473634102148</v>
      </c>
      <c r="M27" s="69"/>
      <c r="N27" s="70">
        <f>N26/$T26</f>
        <v>7.0974478670802491E-2</v>
      </c>
      <c r="O27" s="71"/>
      <c r="P27" s="72">
        <f>P26/$T26</f>
        <v>4.3241915174595372E-2</v>
      </c>
      <c r="Q27" s="69"/>
      <c r="R27" s="70">
        <f>R26/$T26</f>
        <v>8.6238137649335092E-2</v>
      </c>
      <c r="S27" s="73"/>
      <c r="T27" s="68">
        <f>SUM(D27,F27,H27,J27,L27,N27,P27,R27)</f>
        <v>1</v>
      </c>
      <c r="U27" s="77"/>
    </row>
    <row r="28" spans="1:21" x14ac:dyDescent="0.25">
      <c r="A28" s="8">
        <v>25</v>
      </c>
      <c r="B28" s="28" t="s">
        <v>38</v>
      </c>
      <c r="C28" s="35">
        <v>2017</v>
      </c>
      <c r="D28" s="78">
        <f>SUM(D14,D26)</f>
        <v>59436</v>
      </c>
      <c r="E28" s="43">
        <f>SUM(E14,E26)</f>
        <v>0.79490711639539391</v>
      </c>
      <c r="F28" s="29">
        <f>SUM(F14,F26)</f>
        <v>70185</v>
      </c>
      <c r="G28" s="48">
        <f>SUM(G14,G26)</f>
        <v>0.81993738171452613</v>
      </c>
      <c r="H28" s="30">
        <f>SUM(H14,H26)</f>
        <v>118468</v>
      </c>
      <c r="I28" s="43">
        <f>SUM(I14,I26)</f>
        <v>1</v>
      </c>
      <c r="J28" s="29">
        <f>SUM(J14,J26)</f>
        <v>96312</v>
      </c>
      <c r="K28" s="48">
        <f>SUM(K14,K26)</f>
        <v>0.99650284531815836</v>
      </c>
      <c r="L28" s="30">
        <f>SUM(L14,L26)</f>
        <v>84696</v>
      </c>
      <c r="M28" s="43">
        <f>SUM(M14,M26)</f>
        <v>0.87387536112257513</v>
      </c>
      <c r="N28" s="29">
        <f>SUM(N14,N26)</f>
        <v>51811</v>
      </c>
      <c r="O28" s="48">
        <f>SUM(O14,O26)</f>
        <v>0.92008666157589092</v>
      </c>
      <c r="P28" s="30">
        <f>SUM(P14,P26)</f>
        <v>31417</v>
      </c>
      <c r="Q28" s="43">
        <f>SUM(Q14,Q26)</f>
        <v>0.97365729692875069</v>
      </c>
      <c r="R28" s="29">
        <f>SUM(R14,R26)</f>
        <v>16595</v>
      </c>
      <c r="S28" s="79">
        <f>SUM(S14,S26)</f>
        <v>0.99329622314000132</v>
      </c>
      <c r="T28" s="31">
        <f t="shared" ref="T28" si="2">SUM(D28,F28,H28,J28,L28,N28,P28,R28)</f>
        <v>528920</v>
      </c>
      <c r="U28" s="80">
        <f>SUM(U14,U26)</f>
        <v>0.91557438912084643</v>
      </c>
    </row>
    <row r="29" spans="1:21" ht="15.75" thickBot="1" x14ac:dyDescent="0.3">
      <c r="A29" s="10">
        <v>26</v>
      </c>
      <c r="B29" s="62" t="s">
        <v>57</v>
      </c>
      <c r="C29" s="36"/>
      <c r="D29" s="68">
        <f>D28/$T28</f>
        <v>0.11237238145655297</v>
      </c>
      <c r="E29" s="69"/>
      <c r="F29" s="70">
        <f>F28/$T28</f>
        <v>0.13269492550858353</v>
      </c>
      <c r="G29" s="71"/>
      <c r="H29" s="72">
        <f>H28/$T28</f>
        <v>0.22398094229751192</v>
      </c>
      <c r="I29" s="69"/>
      <c r="J29" s="70">
        <f>J28/$T28</f>
        <v>0.18209180972547834</v>
      </c>
      <c r="K29" s="71"/>
      <c r="L29" s="72">
        <f>L28/$T28</f>
        <v>0.16013007638206156</v>
      </c>
      <c r="M29" s="69"/>
      <c r="N29" s="70">
        <f>N28/$T28</f>
        <v>9.7956212659759512E-2</v>
      </c>
      <c r="O29" s="71"/>
      <c r="P29" s="72">
        <f>P28/$T28</f>
        <v>5.9398396732965285E-2</v>
      </c>
      <c r="Q29" s="69"/>
      <c r="R29" s="70">
        <f>R28/$T28</f>
        <v>3.1375255237086896E-2</v>
      </c>
      <c r="S29" s="73"/>
      <c r="T29" s="68">
        <f>SUM(D29,F29,H29,J29,L29,N29,P29,R29)</f>
        <v>1</v>
      </c>
      <c r="U29" s="77"/>
    </row>
    <row r="30" spans="1:21" x14ac:dyDescent="0.25">
      <c r="A30" s="8">
        <v>27</v>
      </c>
      <c r="B30" s="17" t="s">
        <v>41</v>
      </c>
      <c r="C30" s="32">
        <v>2017</v>
      </c>
      <c r="D30" s="63">
        <v>7065</v>
      </c>
      <c r="E30" s="41">
        <f>D30/D$38</f>
        <v>9.4488504901632991E-2</v>
      </c>
      <c r="F30" s="24">
        <v>10430</v>
      </c>
      <c r="G30" s="46">
        <f>F30/F$38</f>
        <v>0.1218486413233954</v>
      </c>
      <c r="H30" s="21" t="s">
        <v>24</v>
      </c>
      <c r="I30" s="21" t="s">
        <v>24</v>
      </c>
      <c r="J30" s="24" t="s">
        <v>24</v>
      </c>
      <c r="K30" s="24" t="s">
        <v>24</v>
      </c>
      <c r="L30" s="21">
        <v>11419</v>
      </c>
      <c r="M30" s="41">
        <f>L30/L$38</f>
        <v>0.1178188196450681</v>
      </c>
      <c r="N30" s="24">
        <v>2565</v>
      </c>
      <c r="O30" s="46">
        <f>N30/N$38</f>
        <v>4.5550602901742114E-2</v>
      </c>
      <c r="P30" s="21">
        <v>850</v>
      </c>
      <c r="Q30" s="41">
        <f>P30/P$38</f>
        <v>2.6342703071249265E-2</v>
      </c>
      <c r="R30" s="24">
        <v>112</v>
      </c>
      <c r="S30" s="64">
        <f>R30/R$38</f>
        <v>6.7037768599988029E-3</v>
      </c>
      <c r="T30" s="19">
        <f t="shared" si="1"/>
        <v>32441</v>
      </c>
      <c r="U30" s="74">
        <f>T30/T$38</f>
        <v>5.6156221654445622E-2</v>
      </c>
    </row>
    <row r="31" spans="1:21" x14ac:dyDescent="0.25">
      <c r="A31" s="9">
        <v>28</v>
      </c>
      <c r="B31" s="54" t="s">
        <v>57</v>
      </c>
      <c r="C31" s="33"/>
      <c r="D31" s="55">
        <f>D30/$T30</f>
        <v>0.21777996979131345</v>
      </c>
      <c r="E31" s="56"/>
      <c r="F31" s="57">
        <f>F30/$T30</f>
        <v>0.32150673530409052</v>
      </c>
      <c r="G31" s="58"/>
      <c r="H31" s="7" t="s">
        <v>24</v>
      </c>
      <c r="I31" s="56"/>
      <c r="J31" s="25" t="s">
        <v>24</v>
      </c>
      <c r="K31" s="58"/>
      <c r="L31" s="59">
        <f>L30/$T30</f>
        <v>0.35199284855583984</v>
      </c>
      <c r="M31" s="56"/>
      <c r="N31" s="57">
        <f>N30/$T30</f>
        <v>7.9066613236336736E-2</v>
      </c>
      <c r="O31" s="58"/>
      <c r="P31" s="59">
        <f>P30/$T30</f>
        <v>2.6201411793717825E-2</v>
      </c>
      <c r="Q31" s="56"/>
      <c r="R31" s="57">
        <f>R30/$T30</f>
        <v>3.452421318701643E-3</v>
      </c>
      <c r="S31" s="60"/>
      <c r="T31" s="55">
        <f>SUM(D31,F31,H31,J31,L31,N31,P31,R31)</f>
        <v>1</v>
      </c>
      <c r="U31" s="75"/>
    </row>
    <row r="32" spans="1:21" x14ac:dyDescent="0.25">
      <c r="A32" s="9">
        <v>29</v>
      </c>
      <c r="B32" s="6" t="s">
        <v>40</v>
      </c>
      <c r="C32" s="33">
        <v>2017</v>
      </c>
      <c r="D32" s="65" t="s">
        <v>24</v>
      </c>
      <c r="E32" s="7" t="s">
        <v>24</v>
      </c>
      <c r="F32" s="25" t="s">
        <v>24</v>
      </c>
      <c r="G32" s="25" t="s">
        <v>24</v>
      </c>
      <c r="H32" s="7" t="s">
        <v>24</v>
      </c>
      <c r="I32" s="7" t="s">
        <v>24</v>
      </c>
      <c r="J32" s="25" t="s">
        <v>24</v>
      </c>
      <c r="K32" s="25" t="s">
        <v>24</v>
      </c>
      <c r="L32" s="7" t="s">
        <v>24</v>
      </c>
      <c r="M32" s="7" t="s">
        <v>24</v>
      </c>
      <c r="N32" s="25" t="s">
        <v>24</v>
      </c>
      <c r="O32" s="25" t="s">
        <v>24</v>
      </c>
      <c r="P32" s="7" t="s">
        <v>24</v>
      </c>
      <c r="Q32" s="7" t="s">
        <v>24</v>
      </c>
      <c r="R32" s="25" t="s">
        <v>24</v>
      </c>
      <c r="S32" s="67" t="s">
        <v>24</v>
      </c>
      <c r="T32" s="20">
        <f t="shared" ref="T32" si="3">SUM(D32,F32,H32,J32,L32,N32,P32,R32)</f>
        <v>0</v>
      </c>
      <c r="U32" s="75">
        <f>T32/T$38</f>
        <v>0</v>
      </c>
    </row>
    <row r="33" spans="1:21" x14ac:dyDescent="0.25">
      <c r="A33" s="9">
        <v>30</v>
      </c>
      <c r="B33" s="54" t="s">
        <v>57</v>
      </c>
      <c r="C33" s="33"/>
      <c r="D33" s="65" t="s">
        <v>24</v>
      </c>
      <c r="E33" s="56"/>
      <c r="F33" s="25" t="s">
        <v>24</v>
      </c>
      <c r="G33" s="58"/>
      <c r="H33" s="7" t="s">
        <v>24</v>
      </c>
      <c r="I33" s="56"/>
      <c r="J33" s="25" t="s">
        <v>24</v>
      </c>
      <c r="K33" s="58"/>
      <c r="L33" s="7" t="s">
        <v>24</v>
      </c>
      <c r="M33" s="56"/>
      <c r="N33" s="25" t="s">
        <v>24</v>
      </c>
      <c r="O33" s="58"/>
      <c r="P33" s="7" t="s">
        <v>24</v>
      </c>
      <c r="Q33" s="56"/>
      <c r="R33" s="25" t="s">
        <v>24</v>
      </c>
      <c r="S33" s="60"/>
      <c r="T33" s="55">
        <f>SUM(D33,F33,H33,J33,L33,N33,P33,R33)</f>
        <v>0</v>
      </c>
      <c r="U33" s="75"/>
    </row>
    <row r="34" spans="1:21" x14ac:dyDescent="0.25">
      <c r="A34" s="9">
        <v>31</v>
      </c>
      <c r="B34" s="6" t="s">
        <v>42</v>
      </c>
      <c r="C34" s="33">
        <v>2017</v>
      </c>
      <c r="D34" s="65">
        <v>8270</v>
      </c>
      <c r="E34" s="42">
        <f>D34/D$38</f>
        <v>0.11060437870297307</v>
      </c>
      <c r="F34" s="25">
        <v>4983</v>
      </c>
      <c r="G34" s="47">
        <f>F34/F$38</f>
        <v>5.8213976962078556E-2</v>
      </c>
      <c r="H34" s="7" t="s">
        <v>24</v>
      </c>
      <c r="I34" s="7" t="s">
        <v>24</v>
      </c>
      <c r="J34" s="25">
        <v>338</v>
      </c>
      <c r="K34" s="47">
        <f>J34/J$38</f>
        <v>3.497154681841697E-3</v>
      </c>
      <c r="L34" s="7">
        <v>805</v>
      </c>
      <c r="M34" s="42">
        <f>L34/L$38</f>
        <v>8.3058192323565826E-3</v>
      </c>
      <c r="N34" s="25">
        <v>1935</v>
      </c>
      <c r="O34" s="47">
        <f>N34/N$38</f>
        <v>3.4362735522366857E-2</v>
      </c>
      <c r="P34" s="7" t="s">
        <v>24</v>
      </c>
      <c r="Q34" s="7" t="s">
        <v>24</v>
      </c>
      <c r="R34" s="25" t="s">
        <v>24</v>
      </c>
      <c r="S34" s="67" t="s">
        <v>24</v>
      </c>
      <c r="T34" s="20">
        <f t="shared" si="1"/>
        <v>16331</v>
      </c>
      <c r="U34" s="75">
        <f>T34/T$38</f>
        <v>2.8269389224707977E-2</v>
      </c>
    </row>
    <row r="35" spans="1:21" ht="15.75" thickBot="1" x14ac:dyDescent="0.3">
      <c r="A35" s="10">
        <v>32</v>
      </c>
      <c r="B35" s="82" t="s">
        <v>57</v>
      </c>
      <c r="C35" s="34"/>
      <c r="D35" s="83">
        <f>D34/$T34</f>
        <v>0.50639887330843181</v>
      </c>
      <c r="E35" s="84"/>
      <c r="F35" s="85">
        <f>F34/$T34</f>
        <v>0.30512522197048558</v>
      </c>
      <c r="G35" s="86"/>
      <c r="H35" s="22" t="s">
        <v>24</v>
      </c>
      <c r="I35" s="84"/>
      <c r="J35" s="85">
        <f>J34/$T34</f>
        <v>2.0696834241626355E-2</v>
      </c>
      <c r="K35" s="86"/>
      <c r="L35" s="87">
        <f>L34/$T34</f>
        <v>4.929275610801543E-2</v>
      </c>
      <c r="M35" s="84"/>
      <c r="N35" s="85">
        <f>N34/$T34</f>
        <v>0.11848631437144082</v>
      </c>
      <c r="O35" s="86"/>
      <c r="P35" s="22" t="s">
        <v>24</v>
      </c>
      <c r="Q35" s="84"/>
      <c r="R35" s="26" t="s">
        <v>24</v>
      </c>
      <c r="S35" s="88"/>
      <c r="T35" s="83">
        <f>SUM(D35,F35,H35,J35,L35,N35,P35,R35)</f>
        <v>1</v>
      </c>
      <c r="U35" s="89"/>
    </row>
    <row r="36" spans="1:21" x14ac:dyDescent="0.25">
      <c r="A36" s="8">
        <v>33</v>
      </c>
      <c r="B36" s="28" t="s">
        <v>43</v>
      </c>
      <c r="C36" s="35">
        <v>2017</v>
      </c>
      <c r="D36" s="78">
        <f>SUM(D30,D32,D34)</f>
        <v>15335</v>
      </c>
      <c r="E36" s="43">
        <f>SUM(E30,E32,E34)</f>
        <v>0.20509288360460606</v>
      </c>
      <c r="F36" s="29">
        <f>SUM(F30,F32,F34)</f>
        <v>15413</v>
      </c>
      <c r="G36" s="48">
        <f>SUM(G30,G32,G34)</f>
        <v>0.18006261828547396</v>
      </c>
      <c r="H36" s="30">
        <f>SUM(H30,H32,H34)</f>
        <v>0</v>
      </c>
      <c r="I36" s="43">
        <f>SUM(I30,I32,I34)</f>
        <v>0</v>
      </c>
      <c r="J36" s="29">
        <f>SUM(J30,J32,J34)</f>
        <v>338</v>
      </c>
      <c r="K36" s="48">
        <f>SUM(K30,K32,K34)</f>
        <v>3.497154681841697E-3</v>
      </c>
      <c r="L36" s="30">
        <f>SUM(L30,L32,L34)</f>
        <v>12224</v>
      </c>
      <c r="M36" s="43">
        <f>SUM(M30,M32,M34)</f>
        <v>0.12612463887742467</v>
      </c>
      <c r="N36" s="29">
        <f>SUM(N30,N32,N34)</f>
        <v>4500</v>
      </c>
      <c r="O36" s="48">
        <f>SUM(O30,O32,O34)</f>
        <v>7.9913338424108971E-2</v>
      </c>
      <c r="P36" s="81">
        <f>SUM(P30,P32,P34)</f>
        <v>850</v>
      </c>
      <c r="Q36" s="43">
        <f>SUM(Q30,Q32,Q34)</f>
        <v>2.6342703071249265E-2</v>
      </c>
      <c r="R36" s="29">
        <f>SUM(R30,R32,R34)</f>
        <v>112</v>
      </c>
      <c r="S36" s="79">
        <f>SUM(S30,S32,S34)</f>
        <v>6.7037768599988029E-3</v>
      </c>
      <c r="T36" s="31">
        <f t="shared" ref="T36" si="4">SUM(D36,F36,H36,J36,L36,N36,P36,R36)</f>
        <v>48772</v>
      </c>
      <c r="U36" s="80">
        <f>SUM(U30,U32,U34)</f>
        <v>8.4425610879153595E-2</v>
      </c>
    </row>
    <row r="37" spans="1:21" ht="15.75" thickBot="1" x14ac:dyDescent="0.3">
      <c r="A37" s="10">
        <v>34</v>
      </c>
      <c r="B37" s="62" t="s">
        <v>57</v>
      </c>
      <c r="C37" s="36"/>
      <c r="D37" s="68">
        <f>D36/$T36</f>
        <v>0.31442220946444682</v>
      </c>
      <c r="E37" s="69"/>
      <c r="F37" s="70">
        <f>F36/$T36</f>
        <v>0.31602148773886657</v>
      </c>
      <c r="G37" s="71"/>
      <c r="H37" s="72">
        <f>H36/$T36</f>
        <v>0</v>
      </c>
      <c r="I37" s="69"/>
      <c r="J37" s="70">
        <f>J36/$T36</f>
        <v>6.9302058558189123E-3</v>
      </c>
      <c r="K37" s="71"/>
      <c r="L37" s="72">
        <f>L36/$T36</f>
        <v>0.25063561059624373</v>
      </c>
      <c r="M37" s="69"/>
      <c r="N37" s="70">
        <f>N36/$T36</f>
        <v>9.2266054293447058E-2</v>
      </c>
      <c r="O37" s="71"/>
      <c r="P37" s="72">
        <f>P36/$T36</f>
        <v>1.7428032477651113E-2</v>
      </c>
      <c r="Q37" s="69"/>
      <c r="R37" s="70">
        <f>R36/$T36</f>
        <v>2.2963995735257934E-3</v>
      </c>
      <c r="S37" s="73"/>
      <c r="T37" s="68">
        <f>SUM(D37,F37,H37,J37,L37,N37,P37,R37)</f>
        <v>1</v>
      </c>
      <c r="U37" s="77"/>
    </row>
    <row r="38" spans="1:21" x14ac:dyDescent="0.25">
      <c r="A38" s="8">
        <v>35</v>
      </c>
      <c r="B38" s="28" t="s">
        <v>11</v>
      </c>
      <c r="C38" s="35">
        <v>2017</v>
      </c>
      <c r="D38" s="78">
        <f>SUM(D28,D36)</f>
        <v>74771</v>
      </c>
      <c r="E38" s="43">
        <f>SUM(E28,E36)</f>
        <v>1</v>
      </c>
      <c r="F38" s="29">
        <f>SUM(F28,F36)</f>
        <v>85598</v>
      </c>
      <c r="G38" s="48">
        <f>SUM(G28,G36)</f>
        <v>1</v>
      </c>
      <c r="H38" s="30">
        <f>SUM(H28,H36)</f>
        <v>118468</v>
      </c>
      <c r="I38" s="43">
        <f>SUM(I28,I36)</f>
        <v>1</v>
      </c>
      <c r="J38" s="29">
        <f>SUM(J28,J36)</f>
        <v>96650</v>
      </c>
      <c r="K38" s="48">
        <f>SUM(K28,K36)</f>
        <v>1</v>
      </c>
      <c r="L38" s="30">
        <f>SUM(L28,L36)</f>
        <v>96920</v>
      </c>
      <c r="M38" s="43">
        <f>SUM(M28,M36)</f>
        <v>0.99999999999999978</v>
      </c>
      <c r="N38" s="29">
        <f>SUM(N28,N36)</f>
        <v>56311</v>
      </c>
      <c r="O38" s="48">
        <f>SUM(O28,O36)</f>
        <v>0.99999999999999989</v>
      </c>
      <c r="P38" s="30">
        <f>SUM(P28,P36)</f>
        <v>32267</v>
      </c>
      <c r="Q38" s="43">
        <f>SUM(Q28,Q36)</f>
        <v>1</v>
      </c>
      <c r="R38" s="29">
        <f>SUM(R28,R36)</f>
        <v>16707</v>
      </c>
      <c r="S38" s="79">
        <f>SUM(S28,S36)</f>
        <v>1.0000000000000002</v>
      </c>
      <c r="T38" s="31">
        <f t="shared" si="1"/>
        <v>577692</v>
      </c>
      <c r="U38" s="80">
        <f>SUM(U28,U36)</f>
        <v>1</v>
      </c>
    </row>
    <row r="39" spans="1:21" ht="15.75" thickBot="1" x14ac:dyDescent="0.3">
      <c r="A39" s="10">
        <v>36</v>
      </c>
      <c r="B39" s="62" t="s">
        <v>57</v>
      </c>
      <c r="C39" s="36"/>
      <c r="D39" s="68">
        <f>D38/$T38</f>
        <v>0.12943056161414734</v>
      </c>
      <c r="E39" s="69"/>
      <c r="F39" s="70">
        <f>F38/$T38</f>
        <v>0.14817238251525033</v>
      </c>
      <c r="G39" s="71"/>
      <c r="H39" s="72">
        <f>H38/$T38</f>
        <v>0.205071214418756</v>
      </c>
      <c r="I39" s="69"/>
      <c r="J39" s="70">
        <f>J38/$T38</f>
        <v>0.16730368431621001</v>
      </c>
      <c r="K39" s="71"/>
      <c r="L39" s="72">
        <f>L38/$T38</f>
        <v>0.16777106139603803</v>
      </c>
      <c r="M39" s="69"/>
      <c r="N39" s="70">
        <f>N38/$T38</f>
        <v>9.7475817563684453E-2</v>
      </c>
      <c r="O39" s="71"/>
      <c r="P39" s="72">
        <f>P38/$T38</f>
        <v>5.5855023091889798E-2</v>
      </c>
      <c r="Q39" s="69"/>
      <c r="R39" s="70">
        <f>R38/$T38</f>
        <v>2.8920255084024012E-2</v>
      </c>
      <c r="S39" s="73"/>
      <c r="T39" s="68">
        <f>SUM(D39,F39,H39,J39,L39,N39,P39,R39)</f>
        <v>0.99999999999999989</v>
      </c>
      <c r="U39" s="77"/>
    </row>
    <row r="40" spans="1:21" x14ac:dyDescent="0.25">
      <c r="A40" s="61">
        <v>37</v>
      </c>
      <c r="B40" s="2"/>
      <c r="C40" s="2"/>
      <c r="D40" s="44"/>
    </row>
    <row r="41" spans="1:21" x14ac:dyDescent="0.25">
      <c r="A41" s="4">
        <v>38</v>
      </c>
      <c r="B41" s="49"/>
      <c r="D41"/>
      <c r="E41"/>
    </row>
    <row r="42" spans="1:21" x14ac:dyDescent="0.25">
      <c r="A42" s="4">
        <v>39</v>
      </c>
      <c r="D42"/>
      <c r="E42"/>
    </row>
    <row r="43" spans="1:21" x14ac:dyDescent="0.25">
      <c r="A43" s="4">
        <v>40</v>
      </c>
      <c r="D43" s="44"/>
    </row>
    <row r="44" spans="1:21" x14ac:dyDescent="0.25">
      <c r="A44" s="4">
        <v>41</v>
      </c>
      <c r="B44" s="3" t="s">
        <v>36</v>
      </c>
      <c r="C44" s="2"/>
      <c r="D44" s="44"/>
    </row>
    <row r="45" spans="1:21" x14ac:dyDescent="0.25">
      <c r="A45" s="4">
        <v>42</v>
      </c>
      <c r="B45" s="3" t="s">
        <v>37</v>
      </c>
      <c r="C45" s="2"/>
      <c r="D45" s="44"/>
    </row>
    <row r="46" spans="1:21" x14ac:dyDescent="0.25">
      <c r="A46" s="4">
        <v>43</v>
      </c>
      <c r="B46" s="3"/>
      <c r="C46" s="2"/>
      <c r="D46" s="44"/>
    </row>
    <row r="47" spans="1:21" x14ac:dyDescent="0.25">
      <c r="A47" s="4">
        <v>44</v>
      </c>
      <c r="B47" s="37" t="s">
        <v>53</v>
      </c>
      <c r="C47" s="2"/>
    </row>
    <row r="48" spans="1:21" x14ac:dyDescent="0.25">
      <c r="A48" s="4">
        <v>45</v>
      </c>
    </row>
    <row r="49" spans="1:3" ht="60" x14ac:dyDescent="0.25">
      <c r="A49" s="4">
        <v>46</v>
      </c>
      <c r="B49" s="1" t="s">
        <v>12</v>
      </c>
    </row>
    <row r="50" spans="1:3" x14ac:dyDescent="0.25">
      <c r="A50" s="4">
        <v>47</v>
      </c>
      <c r="B50" s="1" t="s">
        <v>13</v>
      </c>
    </row>
    <row r="51" spans="1:3" x14ac:dyDescent="0.25">
      <c r="A51" s="4">
        <v>48</v>
      </c>
    </row>
    <row r="52" spans="1:3" x14ac:dyDescent="0.25">
      <c r="A52" s="4">
        <v>49</v>
      </c>
      <c r="B52" t="s">
        <v>14</v>
      </c>
      <c r="C52" t="s">
        <v>15</v>
      </c>
    </row>
    <row r="53" spans="1:3" x14ac:dyDescent="0.25">
      <c r="A53" s="4">
        <v>50</v>
      </c>
    </row>
    <row r="54" spans="1:3" x14ac:dyDescent="0.25">
      <c r="A54" s="4">
        <v>51</v>
      </c>
      <c r="B54" t="s">
        <v>16</v>
      </c>
      <c r="C54" t="s">
        <v>17</v>
      </c>
    </row>
    <row r="55" spans="1:3" x14ac:dyDescent="0.25">
      <c r="A55" s="4">
        <v>52</v>
      </c>
    </row>
    <row r="56" spans="1:3" x14ac:dyDescent="0.25">
      <c r="A56" s="4">
        <v>53</v>
      </c>
      <c r="B56" t="s">
        <v>18</v>
      </c>
      <c r="C56" t="s">
        <v>19</v>
      </c>
    </row>
    <row r="57" spans="1:3" x14ac:dyDescent="0.25">
      <c r="A57" s="4">
        <v>54</v>
      </c>
    </row>
    <row r="58" spans="1:3" x14ac:dyDescent="0.25">
      <c r="A58" s="4">
        <v>55</v>
      </c>
      <c r="B58" t="s">
        <v>20</v>
      </c>
    </row>
    <row r="59" spans="1:3" x14ac:dyDescent="0.25">
      <c r="A59" s="4">
        <v>56</v>
      </c>
    </row>
    <row r="60" spans="1:3" x14ac:dyDescent="0.25">
      <c r="A60" s="4">
        <v>57</v>
      </c>
      <c r="B60" t="s">
        <v>21</v>
      </c>
      <c r="C60" t="s">
        <v>22</v>
      </c>
    </row>
    <row r="61" spans="1:3" x14ac:dyDescent="0.25">
      <c r="A61" s="4">
        <v>58</v>
      </c>
    </row>
    <row r="62" spans="1:3" x14ac:dyDescent="0.25">
      <c r="A62" s="4">
        <v>59</v>
      </c>
    </row>
    <row r="63" spans="1:3" x14ac:dyDescent="0.25">
      <c r="A63" s="4">
        <v>60</v>
      </c>
    </row>
    <row r="64" spans="1:3" x14ac:dyDescent="0.25">
      <c r="A64" s="4">
        <v>61</v>
      </c>
    </row>
    <row r="65" spans="1:3" x14ac:dyDescent="0.25">
      <c r="A65" s="4">
        <v>62</v>
      </c>
    </row>
    <row r="66" spans="1:3" x14ac:dyDescent="0.25">
      <c r="A66" s="4">
        <v>63</v>
      </c>
    </row>
    <row r="67" spans="1:3" x14ac:dyDescent="0.25">
      <c r="A67" s="4">
        <v>64</v>
      </c>
    </row>
    <row r="68" spans="1:3" x14ac:dyDescent="0.25">
      <c r="A68" s="4">
        <v>65</v>
      </c>
    </row>
    <row r="69" spans="1:3" x14ac:dyDescent="0.25">
      <c r="A69" s="4">
        <v>66</v>
      </c>
      <c r="B69" t="s">
        <v>23</v>
      </c>
      <c r="C69" t="s">
        <v>55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ES330M16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2018-10-23T16:40:50Z</dcterms:modified>
</cp:coreProperties>
</file>