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PL\Originals_more_recent\Tabular_data\Info_level_B\Topic_Deadwood\NFI\"/>
    </mc:Choice>
  </mc:AlternateContent>
  <bookViews>
    <workbookView xWindow="0" yWindow="0" windowWidth="27120" windowHeight="10980"/>
  </bookViews>
  <sheets>
    <sheet name="tabula-NFI_cycle-2_2010-2014_Po" sheetId="1" r:id="rId1"/>
  </sheets>
  <calcPr calcId="162913" iterateDelta="1E-4"/>
</workbook>
</file>

<file path=xl/calcChain.xml><?xml version="1.0" encoding="utf-8"?>
<calcChain xmlns="http://schemas.openxmlformats.org/spreadsheetml/2006/main">
  <c r="T6" i="1" l="1"/>
  <c r="U6" i="1"/>
  <c r="V6" i="1"/>
  <c r="T7" i="1"/>
  <c r="U7" i="1"/>
  <c r="V7" i="1"/>
  <c r="T8" i="1"/>
  <c r="U8" i="1"/>
  <c r="V8" i="1" s="1"/>
  <c r="T9" i="1"/>
  <c r="U9" i="1"/>
  <c r="V9" i="1"/>
  <c r="T10" i="1"/>
  <c r="U10" i="1"/>
  <c r="V10" i="1"/>
  <c r="T11" i="1"/>
  <c r="U11" i="1" s="1"/>
  <c r="V11" i="1" s="1"/>
  <c r="T12" i="1"/>
  <c r="U12" i="1"/>
  <c r="V12" i="1"/>
  <c r="T13" i="1"/>
  <c r="U13" i="1"/>
  <c r="V13" i="1" s="1"/>
  <c r="T14" i="1"/>
  <c r="U14" i="1"/>
  <c r="V14" i="1"/>
  <c r="T15" i="1"/>
  <c r="U15" i="1"/>
  <c r="V15" i="1"/>
  <c r="T16" i="1"/>
  <c r="U16" i="1"/>
  <c r="V16" i="1" s="1"/>
  <c r="T17" i="1"/>
  <c r="U17" i="1"/>
  <c r="V17" i="1"/>
  <c r="T18" i="1"/>
  <c r="U18" i="1"/>
  <c r="V18" i="1"/>
  <c r="T19" i="1"/>
  <c r="U19" i="1" s="1"/>
  <c r="V19" i="1" s="1"/>
  <c r="T20" i="1"/>
  <c r="U20" i="1"/>
  <c r="V20" i="1"/>
  <c r="T21" i="1"/>
  <c r="U21" i="1"/>
  <c r="V21" i="1"/>
  <c r="T22" i="1"/>
  <c r="U22" i="1"/>
  <c r="V22" i="1"/>
  <c r="T23" i="1"/>
  <c r="U23" i="1"/>
  <c r="V23" i="1"/>
  <c r="T24" i="1"/>
  <c r="U24" i="1"/>
  <c r="V24" i="1" s="1"/>
  <c r="T25" i="1"/>
  <c r="U25" i="1"/>
  <c r="V25" i="1"/>
  <c r="T26" i="1"/>
  <c r="U26" i="1"/>
  <c r="V26" i="1"/>
  <c r="T27" i="1"/>
  <c r="U27" i="1" s="1"/>
  <c r="V27" i="1" s="1"/>
  <c r="T28" i="1"/>
  <c r="U28" i="1"/>
  <c r="V28" i="1"/>
  <c r="T29" i="1"/>
  <c r="U29" i="1"/>
  <c r="V29" i="1"/>
  <c r="T30" i="1"/>
  <c r="U30" i="1"/>
  <c r="V30" i="1"/>
  <c r="T31" i="1"/>
  <c r="U31" i="1"/>
  <c r="V31" i="1"/>
  <c r="T32" i="1"/>
  <c r="U32" i="1"/>
  <c r="V32" i="1" s="1"/>
  <c r="T33" i="1"/>
  <c r="U33" i="1"/>
  <c r="V33" i="1"/>
  <c r="T34" i="1"/>
  <c r="U34" i="1"/>
  <c r="V34" i="1"/>
  <c r="T35" i="1"/>
  <c r="U35" i="1" s="1"/>
  <c r="V35" i="1" s="1"/>
  <c r="T36" i="1"/>
  <c r="U36" i="1"/>
  <c r="V36" i="1"/>
  <c r="T37" i="1"/>
  <c r="U37" i="1"/>
  <c r="V37" i="1"/>
  <c r="T5" i="1"/>
  <c r="U5" i="1" s="1"/>
  <c r="V5" i="1" s="1"/>
  <c r="T4" i="1"/>
  <c r="U4" i="1" s="1"/>
  <c r="V4" i="1" s="1"/>
</calcChain>
</file>

<file path=xl/sharedStrings.xml><?xml version="1.0" encoding="utf-8"?>
<sst xmlns="http://schemas.openxmlformats.org/spreadsheetml/2006/main" count="81" uniqueCount="62">
  <si>
    <t>Total</t>
  </si>
  <si>
    <t>Overall</t>
  </si>
  <si>
    <t>Kujawsko-pomorskie</t>
  </si>
  <si>
    <t>Lubelskie</t>
  </si>
  <si>
    <t>Lubuskie</t>
  </si>
  <si>
    <t>Mazowieckie</t>
  </si>
  <si>
    <t>Opolskie</t>
  </si>
  <si>
    <t>Podkarpackie</t>
  </si>
  <si>
    <t>Podlaskie</t>
  </si>
  <si>
    <t>Pomorskie</t>
  </si>
  <si>
    <t>Wielkopolskie</t>
  </si>
  <si>
    <t>Zachodniopomorskie</t>
  </si>
  <si>
    <t>By Voivodeship</t>
  </si>
  <si>
    <t>Dolnośląskie</t>
  </si>
  <si>
    <t>Dolnośląskie in %</t>
  </si>
  <si>
    <t>Kujawsko-pomorskie in %</t>
  </si>
  <si>
    <t>Lubelskie in %</t>
  </si>
  <si>
    <t>Lubuskie in %</t>
  </si>
  <si>
    <t>Łódzkie</t>
  </si>
  <si>
    <t>Łódzkie in %</t>
  </si>
  <si>
    <t>Małopolskie</t>
  </si>
  <si>
    <t>Małopolskie in %</t>
  </si>
  <si>
    <t>Mazowieckie in %</t>
  </si>
  <si>
    <t>Opolskie in %</t>
  </si>
  <si>
    <t>Podkarpackie in %</t>
  </si>
  <si>
    <t>Podlaskie in %</t>
  </si>
  <si>
    <t>Pomorskie in %</t>
  </si>
  <si>
    <t>Śląskie</t>
  </si>
  <si>
    <t>Śląskie in %</t>
  </si>
  <si>
    <t>Świętokrzyskie</t>
  </si>
  <si>
    <t>Świętokrzyskie in %</t>
  </si>
  <si>
    <t>Warmińsko-mazurskie</t>
  </si>
  <si>
    <t>Warmińsko-mazurskie in %</t>
  </si>
  <si>
    <t>Wielkopolskie in %</t>
  </si>
  <si>
    <t>Zachodniopomorskie in %</t>
  </si>
  <si>
    <t>Total in %</t>
  </si>
  <si>
    <t>Sums checked by JRC 07-2018</t>
  </si>
  <si>
    <t>Volume [m³ gross ] of lying dead trees, by age class , degree of decay, type of overthrow and voivodeship - 2014</t>
  </si>
  <si>
    <t>Non-forested forest area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</si>
  <si>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/ %</t>
    </r>
  </si>
  <si>
    <t>Age class 1
1 - 20 years</t>
  </si>
  <si>
    <t>Age class 2
21 - 40 years</t>
  </si>
  <si>
    <t>Age class 3
41 - 60 years</t>
  </si>
  <si>
    <t>Age class 4
61 - 80 years</t>
  </si>
  <si>
    <t>Age class 5
81 - 100 years</t>
  </si>
  <si>
    <t>Age class 6
101 - 120 years</t>
  </si>
  <si>
    <t>Age class 7
&gt; 121 years</t>
  </si>
  <si>
    <t>Regeneration class</t>
  </si>
  <si>
    <t>Total forested area</t>
  </si>
  <si>
    <t>Overall in %</t>
  </si>
  <si>
    <t>cut</t>
  </si>
  <si>
    <t>toppled</t>
  </si>
  <si>
    <t>broken off</t>
  </si>
  <si>
    <t>Degree of decay</t>
  </si>
  <si>
    <t>Type of overthrough</t>
  </si>
  <si>
    <t>The percentage of the difference between the Sum Q+R+S and the Overall Forest is express in Column V.</t>
  </si>
  <si>
    <t>Likely not for all 'lying' trees the 'Type of overthrow' could be defined, therefore the sum is smaller.</t>
  </si>
  <si>
    <t>Difference
(T-L)</t>
  </si>
  <si>
    <t>Sum
Q+R+S</t>
  </si>
  <si>
    <t>Difference
in % (U/L)</t>
  </si>
  <si>
    <t>Attention:</t>
  </si>
  <si>
    <t>The sum (colume T) of the Cells in column Q+R+S is different and smaller (Colume U) than the amount of Overall Forest (Colume L)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</si>
</sst>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0" xfId="0" applyBorder="1" applyAlignment="1">
      <alignment horizontal="center"/>
    </xf>
    <xf numFmtId="0" fontId="0" fillId="0" borderId="10" xfId="0" applyBorder="1"/>
    <xf numFmtId="0" fontId="0" fillId="33" borderId="11" xfId="0" applyFill="1" applyBorder="1"/>
    <xf numFmtId="0" fontId="0" fillId="0" borderId="11" xfId="0" applyBorder="1"/>
    <xf numFmtId="0" fontId="0" fillId="33" borderId="12" xfId="0" applyFill="1" applyBorder="1"/>
    <xf numFmtId="0" fontId="16" fillId="0" borderId="0" xfId="0" applyFont="1"/>
    <xf numFmtId="0" fontId="0" fillId="0" borderId="10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10" xfId="0" applyNumberFormat="1" applyBorder="1"/>
    <xf numFmtId="3" fontId="0" fillId="0" borderId="24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164" fontId="0" fillId="33" borderId="11" xfId="0" applyNumberFormat="1" applyFill="1" applyBorder="1"/>
    <xf numFmtId="164" fontId="0" fillId="33" borderId="25" xfId="0" applyNumberFormat="1" applyFill="1" applyBorder="1"/>
    <xf numFmtId="164" fontId="0" fillId="33" borderId="26" xfId="0" applyNumberFormat="1" applyFill="1" applyBorder="1"/>
    <xf numFmtId="164" fontId="0" fillId="33" borderId="27" xfId="0" applyNumberFormat="1" applyFill="1" applyBorder="1"/>
    <xf numFmtId="3" fontId="0" fillId="0" borderId="11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164" fontId="0" fillId="33" borderId="12" xfId="0" applyNumberFormat="1" applyFill="1" applyBorder="1"/>
    <xf numFmtId="164" fontId="0" fillId="33" borderId="28" xfId="0" applyNumberFormat="1" applyFill="1" applyBorder="1"/>
    <xf numFmtId="164" fontId="0" fillId="33" borderId="17" xfId="0" applyNumberFormat="1" applyFill="1" applyBorder="1"/>
    <xf numFmtId="164" fontId="0" fillId="33" borderId="18" xfId="0" applyNumberFormat="1" applyFill="1" applyBorder="1"/>
    <xf numFmtId="3" fontId="0" fillId="0" borderId="29" xfId="0" applyNumberFormat="1" applyBorder="1"/>
    <xf numFmtId="3" fontId="0" fillId="0" borderId="30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3" fontId="0" fillId="0" borderId="0" xfId="0" applyNumberFormat="1"/>
    <xf numFmtId="10" fontId="0" fillId="0" borderId="0" xfId="42" applyNumberFormat="1" applyFont="1"/>
    <xf numFmtId="0" fontId="0" fillId="0" borderId="0" xfId="0" applyAlignment="1">
      <alignment wrapText="1"/>
    </xf>
    <xf numFmtId="3" fontId="0" fillId="0" borderId="0" xfId="0" applyNumberFormat="1" applyFill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workbookViewId="0">
      <selection activeCell="A3" sqref="A3"/>
    </sheetView>
  </sheetViews>
  <sheetFormatPr defaultRowHeight="15" x14ac:dyDescent="0.25"/>
  <cols>
    <col min="1" max="1" width="27.140625" bestFit="1" customWidth="1"/>
    <col min="2" max="22" width="13.7109375" customWidth="1"/>
  </cols>
  <sheetData>
    <row r="1" spans="1:22" ht="15.75" thickBot="1" x14ac:dyDescent="0.3">
      <c r="A1" s="6" t="s">
        <v>37</v>
      </c>
      <c r="L1" s="42" t="s">
        <v>1</v>
      </c>
      <c r="M1" s="43"/>
      <c r="N1" s="44" t="s">
        <v>53</v>
      </c>
      <c r="O1" s="45"/>
      <c r="P1" s="46"/>
      <c r="Q1" s="44" t="s">
        <v>54</v>
      </c>
      <c r="R1" s="45"/>
      <c r="S1" s="46"/>
    </row>
    <row r="2" spans="1:22" ht="45" x14ac:dyDescent="0.25">
      <c r="A2" s="1" t="s">
        <v>12</v>
      </c>
      <c r="B2" s="7" t="s">
        <v>38</v>
      </c>
      <c r="C2" s="8" t="s">
        <v>40</v>
      </c>
      <c r="D2" s="9" t="s">
        <v>41</v>
      </c>
      <c r="E2" s="9" t="s">
        <v>42</v>
      </c>
      <c r="F2" s="9" t="s">
        <v>43</v>
      </c>
      <c r="G2" s="9" t="s">
        <v>44</v>
      </c>
      <c r="H2" s="9" t="s">
        <v>45</v>
      </c>
      <c r="I2" s="9" t="s">
        <v>46</v>
      </c>
      <c r="J2" s="10" t="s">
        <v>47</v>
      </c>
      <c r="K2" s="7" t="s">
        <v>48</v>
      </c>
      <c r="L2" s="11" t="s">
        <v>1</v>
      </c>
      <c r="M2" s="12" t="s">
        <v>49</v>
      </c>
      <c r="N2" s="11">
        <v>1</v>
      </c>
      <c r="O2" s="13">
        <v>2</v>
      </c>
      <c r="P2" s="12">
        <v>3</v>
      </c>
      <c r="Q2" s="11" t="s">
        <v>50</v>
      </c>
      <c r="R2" s="13" t="s">
        <v>51</v>
      </c>
      <c r="S2" s="12" t="s">
        <v>52</v>
      </c>
    </row>
    <row r="3" spans="1:22" ht="30.75" thickBot="1" x14ac:dyDescent="0.3">
      <c r="A3" s="47" t="s">
        <v>39</v>
      </c>
      <c r="B3" s="14" t="s">
        <v>39</v>
      </c>
      <c r="C3" s="15" t="s">
        <v>39</v>
      </c>
      <c r="D3" s="16" t="s">
        <v>39</v>
      </c>
      <c r="E3" s="16" t="s">
        <v>39</v>
      </c>
      <c r="F3" s="16" t="s">
        <v>39</v>
      </c>
      <c r="G3" s="16" t="s">
        <v>39</v>
      </c>
      <c r="H3" s="16" t="s">
        <v>39</v>
      </c>
      <c r="I3" s="16" t="s">
        <v>39</v>
      </c>
      <c r="J3" s="17" t="s">
        <v>39</v>
      </c>
      <c r="K3" s="14" t="s">
        <v>39</v>
      </c>
      <c r="L3" s="15" t="s">
        <v>39</v>
      </c>
      <c r="M3" s="17" t="s">
        <v>39</v>
      </c>
      <c r="N3" s="15" t="s">
        <v>39</v>
      </c>
      <c r="O3" s="16" t="s">
        <v>39</v>
      </c>
      <c r="P3" s="17" t="s">
        <v>39</v>
      </c>
      <c r="Q3" s="15" t="s">
        <v>39</v>
      </c>
      <c r="R3" s="16" t="s">
        <v>39</v>
      </c>
      <c r="S3" s="17" t="s">
        <v>39</v>
      </c>
      <c r="T3" s="40" t="s">
        <v>58</v>
      </c>
      <c r="U3" s="40" t="s">
        <v>57</v>
      </c>
      <c r="V3" s="40" t="s">
        <v>59</v>
      </c>
    </row>
    <row r="4" spans="1:22" x14ac:dyDescent="0.25">
      <c r="A4" s="2" t="s">
        <v>13</v>
      </c>
      <c r="B4" s="18">
        <v>233711</v>
      </c>
      <c r="C4" s="19">
        <v>104714</v>
      </c>
      <c r="D4" s="20">
        <v>322400</v>
      </c>
      <c r="E4" s="20">
        <v>349193</v>
      </c>
      <c r="F4" s="20">
        <v>287774</v>
      </c>
      <c r="G4" s="20">
        <v>316390</v>
      </c>
      <c r="H4" s="20">
        <v>142782</v>
      </c>
      <c r="I4" s="20">
        <v>74924</v>
      </c>
      <c r="J4" s="21">
        <v>138140</v>
      </c>
      <c r="K4" s="18">
        <v>1736317</v>
      </c>
      <c r="L4" s="19">
        <v>1970028</v>
      </c>
      <c r="M4" s="21"/>
      <c r="N4" s="19">
        <v>307204</v>
      </c>
      <c r="O4" s="20">
        <v>659562</v>
      </c>
      <c r="P4" s="21">
        <v>1003262</v>
      </c>
      <c r="Q4" s="19">
        <v>603617</v>
      </c>
      <c r="R4" s="20">
        <v>746623</v>
      </c>
      <c r="S4" s="21">
        <v>588362</v>
      </c>
      <c r="T4" s="38">
        <f>SUM(Q4:S4)</f>
        <v>1938602</v>
      </c>
      <c r="U4" s="41">
        <f>T4-L4</f>
        <v>-31426</v>
      </c>
      <c r="V4" s="39">
        <f>U4/L4</f>
        <v>-1.5952057534207635E-2</v>
      </c>
    </row>
    <row r="5" spans="1:22" x14ac:dyDescent="0.25">
      <c r="A5" s="3" t="s">
        <v>14</v>
      </c>
      <c r="B5" s="22">
        <v>11.9</v>
      </c>
      <c r="C5" s="23">
        <v>5.3</v>
      </c>
      <c r="D5" s="24">
        <v>16.399999999999999</v>
      </c>
      <c r="E5" s="24">
        <v>17.7</v>
      </c>
      <c r="F5" s="24">
        <v>14.6</v>
      </c>
      <c r="G5" s="24">
        <v>16.100000000000001</v>
      </c>
      <c r="H5" s="24">
        <v>7.2</v>
      </c>
      <c r="I5" s="24">
        <v>3.8</v>
      </c>
      <c r="J5" s="25">
        <v>7</v>
      </c>
      <c r="K5" s="22">
        <v>88.1</v>
      </c>
      <c r="L5" s="23">
        <v>100</v>
      </c>
      <c r="M5" s="25">
        <v>8.4</v>
      </c>
      <c r="N5" s="23">
        <v>15.7</v>
      </c>
      <c r="O5" s="24">
        <v>33.6</v>
      </c>
      <c r="P5" s="25">
        <v>50.7</v>
      </c>
      <c r="Q5" s="23">
        <v>30.4</v>
      </c>
      <c r="R5" s="24">
        <v>39.700000000000003</v>
      </c>
      <c r="S5" s="25">
        <v>29.9</v>
      </c>
      <c r="T5" s="38">
        <f>SUM(Q5:S5)</f>
        <v>100</v>
      </c>
      <c r="U5" s="41">
        <f>T5-L5</f>
        <v>0</v>
      </c>
      <c r="V5" s="39">
        <f>U5/L5</f>
        <v>0</v>
      </c>
    </row>
    <row r="6" spans="1:22" x14ac:dyDescent="0.25">
      <c r="A6" s="4" t="s">
        <v>2</v>
      </c>
      <c r="B6" s="26">
        <v>430</v>
      </c>
      <c r="C6" s="27">
        <v>9553</v>
      </c>
      <c r="D6" s="28">
        <v>16000</v>
      </c>
      <c r="E6" s="28">
        <v>63047</v>
      </c>
      <c r="F6" s="28">
        <v>54361</v>
      </c>
      <c r="G6" s="28">
        <v>41212</v>
      </c>
      <c r="H6" s="28">
        <v>18461</v>
      </c>
      <c r="I6" s="28">
        <v>5403</v>
      </c>
      <c r="J6" s="29"/>
      <c r="K6" s="26">
        <v>208037</v>
      </c>
      <c r="L6" s="27">
        <v>208467</v>
      </c>
      <c r="M6" s="29"/>
      <c r="N6" s="27">
        <v>63682</v>
      </c>
      <c r="O6" s="28">
        <v>100723</v>
      </c>
      <c r="P6" s="29">
        <v>44062</v>
      </c>
      <c r="Q6" s="27">
        <v>43470</v>
      </c>
      <c r="R6" s="28">
        <v>94715</v>
      </c>
      <c r="S6" s="29">
        <v>64268</v>
      </c>
      <c r="T6" s="38">
        <f t="shared" ref="T6:T37" si="0">SUM(Q6:S6)</f>
        <v>202453</v>
      </c>
      <c r="U6" s="41">
        <f t="shared" ref="U6:U37" si="1">T6-L6</f>
        <v>-6014</v>
      </c>
      <c r="V6" s="39">
        <f t="shared" ref="V6:V37" si="2">U6/L6</f>
        <v>-2.8848690680059675E-2</v>
      </c>
    </row>
    <row r="7" spans="1:22" x14ac:dyDescent="0.25">
      <c r="A7" s="3" t="s">
        <v>15</v>
      </c>
      <c r="B7" s="22">
        <v>0.2</v>
      </c>
      <c r="C7" s="23">
        <v>4.5999999999999996</v>
      </c>
      <c r="D7" s="24">
        <v>7.7</v>
      </c>
      <c r="E7" s="24">
        <v>30.1</v>
      </c>
      <c r="F7" s="24">
        <v>26.1</v>
      </c>
      <c r="G7" s="24">
        <v>19.8</v>
      </c>
      <c r="H7" s="24">
        <v>8.9</v>
      </c>
      <c r="I7" s="24">
        <v>2.6</v>
      </c>
      <c r="J7" s="25"/>
      <c r="K7" s="22">
        <v>99.8</v>
      </c>
      <c r="L7" s="23">
        <v>100</v>
      </c>
      <c r="M7" s="25">
        <v>0.9</v>
      </c>
      <c r="N7" s="23">
        <v>30.5</v>
      </c>
      <c r="O7" s="24">
        <v>48.4</v>
      </c>
      <c r="P7" s="25">
        <v>21.1</v>
      </c>
      <c r="Q7" s="23">
        <v>20.9</v>
      </c>
      <c r="R7" s="24">
        <v>48.3</v>
      </c>
      <c r="S7" s="25">
        <v>30.8</v>
      </c>
      <c r="T7" s="38">
        <f t="shared" si="0"/>
        <v>99.999999999999986</v>
      </c>
      <c r="U7" s="41">
        <f t="shared" si="1"/>
        <v>0</v>
      </c>
      <c r="V7" s="39">
        <f t="shared" si="2"/>
        <v>0</v>
      </c>
    </row>
    <row r="8" spans="1:22" x14ac:dyDescent="0.25">
      <c r="A8" s="4" t="s">
        <v>3</v>
      </c>
      <c r="B8" s="26">
        <v>4569</v>
      </c>
      <c r="C8" s="27">
        <v>45503</v>
      </c>
      <c r="D8" s="28">
        <v>107312</v>
      </c>
      <c r="E8" s="28">
        <v>136314</v>
      </c>
      <c r="F8" s="28">
        <v>227421</v>
      </c>
      <c r="G8" s="28">
        <v>198800</v>
      </c>
      <c r="H8" s="28">
        <v>63344</v>
      </c>
      <c r="I8" s="28">
        <v>90307</v>
      </c>
      <c r="J8" s="29">
        <v>190109</v>
      </c>
      <c r="K8" s="26">
        <v>1059110</v>
      </c>
      <c r="L8" s="27">
        <v>1063679</v>
      </c>
      <c r="M8" s="29"/>
      <c r="N8" s="27">
        <v>195057</v>
      </c>
      <c r="O8" s="28">
        <v>486107</v>
      </c>
      <c r="P8" s="29">
        <v>382515</v>
      </c>
      <c r="Q8" s="27">
        <v>83415</v>
      </c>
      <c r="R8" s="28">
        <v>521921</v>
      </c>
      <c r="S8" s="29">
        <v>454385</v>
      </c>
      <c r="T8" s="38">
        <f t="shared" si="0"/>
        <v>1059721</v>
      </c>
      <c r="U8" s="41">
        <f t="shared" si="1"/>
        <v>-3958</v>
      </c>
      <c r="V8" s="39">
        <f t="shared" si="2"/>
        <v>-3.7210474212614896E-3</v>
      </c>
    </row>
    <row r="9" spans="1:22" x14ac:dyDescent="0.25">
      <c r="A9" s="3" t="s">
        <v>16</v>
      </c>
      <c r="B9" s="22">
        <v>0.4</v>
      </c>
      <c r="C9" s="23">
        <v>4.3</v>
      </c>
      <c r="D9" s="24">
        <v>10.1</v>
      </c>
      <c r="E9" s="24">
        <v>12.8</v>
      </c>
      <c r="F9" s="24">
        <v>21.3</v>
      </c>
      <c r="G9" s="24">
        <v>18.7</v>
      </c>
      <c r="H9" s="24">
        <v>6</v>
      </c>
      <c r="I9" s="24">
        <v>8.5</v>
      </c>
      <c r="J9" s="25">
        <v>17.899999999999999</v>
      </c>
      <c r="K9" s="22">
        <v>99.6</v>
      </c>
      <c r="L9" s="23">
        <v>100</v>
      </c>
      <c r="M9" s="25">
        <v>4.5</v>
      </c>
      <c r="N9" s="23">
        <v>18.399999999999999</v>
      </c>
      <c r="O9" s="24">
        <v>45.5</v>
      </c>
      <c r="P9" s="25">
        <v>36.1</v>
      </c>
      <c r="Q9" s="23">
        <v>7.9</v>
      </c>
      <c r="R9" s="24">
        <v>49.4</v>
      </c>
      <c r="S9" s="25">
        <v>42.7</v>
      </c>
      <c r="T9" s="38">
        <f t="shared" si="0"/>
        <v>100</v>
      </c>
      <c r="U9" s="41">
        <f t="shared" si="1"/>
        <v>0</v>
      </c>
      <c r="V9" s="39">
        <f t="shared" si="2"/>
        <v>0</v>
      </c>
    </row>
    <row r="10" spans="1:22" x14ac:dyDescent="0.25">
      <c r="A10" s="4" t="s">
        <v>4</v>
      </c>
      <c r="B10" s="34">
        <v>34331</v>
      </c>
      <c r="C10" s="35">
        <v>9225</v>
      </c>
      <c r="D10" s="36">
        <v>82994</v>
      </c>
      <c r="E10" s="36">
        <v>421754</v>
      </c>
      <c r="F10" s="36">
        <v>174222</v>
      </c>
      <c r="G10" s="36">
        <v>111953</v>
      </c>
      <c r="H10" s="36">
        <v>91308</v>
      </c>
      <c r="I10" s="36">
        <v>30546</v>
      </c>
      <c r="J10" s="37">
        <v>3058</v>
      </c>
      <c r="K10" s="34">
        <v>925060</v>
      </c>
      <c r="L10" s="35">
        <v>959391</v>
      </c>
      <c r="M10" s="37"/>
      <c r="N10" s="35">
        <v>186599</v>
      </c>
      <c r="O10" s="36">
        <v>451463</v>
      </c>
      <c r="P10" s="37">
        <v>321329</v>
      </c>
      <c r="Q10" s="35">
        <v>142904</v>
      </c>
      <c r="R10" s="36">
        <v>415417</v>
      </c>
      <c r="S10" s="37">
        <v>386474</v>
      </c>
      <c r="T10" s="38">
        <f t="shared" si="0"/>
        <v>944795</v>
      </c>
      <c r="U10" s="41">
        <f t="shared" si="1"/>
        <v>-14596</v>
      </c>
      <c r="V10" s="39">
        <f t="shared" si="2"/>
        <v>-1.5213817932417543E-2</v>
      </c>
    </row>
    <row r="11" spans="1:22" x14ac:dyDescent="0.25">
      <c r="A11" s="3" t="s">
        <v>17</v>
      </c>
      <c r="B11" s="22">
        <v>3.6</v>
      </c>
      <c r="C11" s="23">
        <v>1</v>
      </c>
      <c r="D11" s="24">
        <v>8.6999999999999993</v>
      </c>
      <c r="E11" s="24">
        <v>43.8</v>
      </c>
      <c r="F11" s="24">
        <v>18.2</v>
      </c>
      <c r="G11" s="24">
        <v>11.7</v>
      </c>
      <c r="H11" s="24">
        <v>9.5</v>
      </c>
      <c r="I11" s="24">
        <v>3.2</v>
      </c>
      <c r="J11" s="25">
        <v>0.3</v>
      </c>
      <c r="K11" s="22">
        <v>96.4</v>
      </c>
      <c r="L11" s="23">
        <v>100</v>
      </c>
      <c r="M11" s="25">
        <v>4.0999999999999996</v>
      </c>
      <c r="N11" s="23">
        <v>19.3</v>
      </c>
      <c r="O11" s="24">
        <v>47.3</v>
      </c>
      <c r="P11" s="25">
        <v>33.4</v>
      </c>
      <c r="Q11" s="23">
        <v>15</v>
      </c>
      <c r="R11" s="24">
        <v>44.6</v>
      </c>
      <c r="S11" s="25">
        <v>40.4</v>
      </c>
      <c r="T11" s="38">
        <f t="shared" si="0"/>
        <v>100</v>
      </c>
      <c r="U11" s="41">
        <f t="shared" si="1"/>
        <v>0</v>
      </c>
      <c r="V11" s="39">
        <f t="shared" si="2"/>
        <v>0</v>
      </c>
    </row>
    <row r="12" spans="1:22" x14ac:dyDescent="0.25">
      <c r="A12" s="4" t="s">
        <v>18</v>
      </c>
      <c r="B12" s="26">
        <v>25</v>
      </c>
      <c r="C12" s="27">
        <v>8268</v>
      </c>
      <c r="D12" s="28">
        <v>29868</v>
      </c>
      <c r="E12" s="28">
        <v>76768</v>
      </c>
      <c r="F12" s="28">
        <v>172605</v>
      </c>
      <c r="G12" s="28">
        <v>33508</v>
      </c>
      <c r="H12" s="28">
        <v>42335</v>
      </c>
      <c r="I12" s="28">
        <v>13039</v>
      </c>
      <c r="J12" s="29">
        <v>9876</v>
      </c>
      <c r="K12" s="26">
        <v>386267</v>
      </c>
      <c r="L12" s="27">
        <v>386292</v>
      </c>
      <c r="M12" s="29"/>
      <c r="N12" s="27">
        <v>153317</v>
      </c>
      <c r="O12" s="28">
        <v>119536</v>
      </c>
      <c r="P12" s="29">
        <v>113439</v>
      </c>
      <c r="Q12" s="27">
        <v>28330</v>
      </c>
      <c r="R12" s="28">
        <v>215772</v>
      </c>
      <c r="S12" s="29">
        <v>141520</v>
      </c>
      <c r="T12" s="38">
        <f t="shared" si="0"/>
        <v>385622</v>
      </c>
      <c r="U12" s="41">
        <f t="shared" si="1"/>
        <v>-670</v>
      </c>
      <c r="V12" s="39">
        <f t="shared" si="2"/>
        <v>-1.734439232497696E-3</v>
      </c>
    </row>
    <row r="13" spans="1:22" x14ac:dyDescent="0.25">
      <c r="A13" s="3" t="s">
        <v>19</v>
      </c>
      <c r="B13" s="22">
        <v>0</v>
      </c>
      <c r="C13" s="23">
        <v>2.1</v>
      </c>
      <c r="D13" s="24">
        <v>7.7</v>
      </c>
      <c r="E13" s="24">
        <v>19.899999999999999</v>
      </c>
      <c r="F13" s="24">
        <v>44.6</v>
      </c>
      <c r="G13" s="24">
        <v>8.6999999999999993</v>
      </c>
      <c r="H13" s="24">
        <v>11</v>
      </c>
      <c r="I13" s="24">
        <v>3.4</v>
      </c>
      <c r="J13" s="25">
        <v>2.6</v>
      </c>
      <c r="K13" s="22">
        <v>100</v>
      </c>
      <c r="L13" s="23">
        <v>100</v>
      </c>
      <c r="M13" s="25">
        <v>1.6</v>
      </c>
      <c r="N13" s="23">
        <v>39.6</v>
      </c>
      <c r="O13" s="24">
        <v>31</v>
      </c>
      <c r="P13" s="25">
        <v>29.4</v>
      </c>
      <c r="Q13" s="23">
        <v>7.3</v>
      </c>
      <c r="R13" s="24">
        <v>56.2</v>
      </c>
      <c r="S13" s="25">
        <v>36.5</v>
      </c>
      <c r="T13" s="38">
        <f t="shared" si="0"/>
        <v>100</v>
      </c>
      <c r="U13" s="41">
        <f t="shared" si="1"/>
        <v>0</v>
      </c>
      <c r="V13" s="39">
        <f t="shared" si="2"/>
        <v>0</v>
      </c>
    </row>
    <row r="14" spans="1:22" x14ac:dyDescent="0.25">
      <c r="A14" s="4" t="s">
        <v>20</v>
      </c>
      <c r="B14" s="26">
        <v>328776</v>
      </c>
      <c r="C14" s="27">
        <v>71910</v>
      </c>
      <c r="D14" s="28">
        <v>209753</v>
      </c>
      <c r="E14" s="28">
        <v>444133</v>
      </c>
      <c r="F14" s="28">
        <v>303315</v>
      </c>
      <c r="G14" s="28">
        <v>282896</v>
      </c>
      <c r="H14" s="28">
        <v>209474</v>
      </c>
      <c r="I14" s="28">
        <v>231584</v>
      </c>
      <c r="J14" s="29">
        <v>191507</v>
      </c>
      <c r="K14" s="26">
        <v>1944572</v>
      </c>
      <c r="L14" s="27">
        <v>2273348</v>
      </c>
      <c r="M14" s="29"/>
      <c r="N14" s="27">
        <v>573698</v>
      </c>
      <c r="O14" s="28">
        <v>915224</v>
      </c>
      <c r="P14" s="29">
        <v>784426</v>
      </c>
      <c r="Q14" s="27">
        <v>629475</v>
      </c>
      <c r="R14" s="28">
        <v>762745</v>
      </c>
      <c r="S14" s="29">
        <v>880923</v>
      </c>
      <c r="T14" s="38">
        <f t="shared" si="0"/>
        <v>2273143</v>
      </c>
      <c r="U14" s="41">
        <f t="shared" si="1"/>
        <v>-205</v>
      </c>
      <c r="V14" s="39">
        <f t="shared" si="2"/>
        <v>-9.017537130258984E-5</v>
      </c>
    </row>
    <row r="15" spans="1:22" x14ac:dyDescent="0.25">
      <c r="A15" s="3" t="s">
        <v>21</v>
      </c>
      <c r="B15" s="22">
        <v>14.5</v>
      </c>
      <c r="C15" s="23">
        <v>3.2</v>
      </c>
      <c r="D15" s="24">
        <v>9.1999999999999993</v>
      </c>
      <c r="E15" s="24">
        <v>19.600000000000001</v>
      </c>
      <c r="F15" s="24">
        <v>13.3</v>
      </c>
      <c r="G15" s="24">
        <v>12.4</v>
      </c>
      <c r="H15" s="24">
        <v>9.1999999999999993</v>
      </c>
      <c r="I15" s="24">
        <v>10.199999999999999</v>
      </c>
      <c r="J15" s="25">
        <v>8.4</v>
      </c>
      <c r="K15" s="22">
        <v>85.5</v>
      </c>
      <c r="L15" s="23">
        <v>100</v>
      </c>
      <c r="M15" s="25">
        <v>9.6999999999999993</v>
      </c>
      <c r="N15" s="23">
        <v>25.3</v>
      </c>
      <c r="O15" s="24">
        <v>40.299999999999997</v>
      </c>
      <c r="P15" s="25">
        <v>34.4</v>
      </c>
      <c r="Q15" s="23">
        <v>27.6</v>
      </c>
      <c r="R15" s="24">
        <v>33.6</v>
      </c>
      <c r="S15" s="25">
        <v>38.799999999999997</v>
      </c>
      <c r="T15" s="38">
        <f t="shared" si="0"/>
        <v>100</v>
      </c>
      <c r="U15" s="41">
        <f t="shared" si="1"/>
        <v>0</v>
      </c>
      <c r="V15" s="39">
        <f t="shared" si="2"/>
        <v>0</v>
      </c>
    </row>
    <row r="16" spans="1:22" x14ac:dyDescent="0.25">
      <c r="A16" s="4" t="s">
        <v>5</v>
      </c>
      <c r="B16" s="34">
        <v>16085</v>
      </c>
      <c r="C16" s="35">
        <v>19679</v>
      </c>
      <c r="D16" s="36">
        <v>234518</v>
      </c>
      <c r="E16" s="36">
        <v>219111</v>
      </c>
      <c r="F16" s="36">
        <v>219207</v>
      </c>
      <c r="G16" s="36">
        <v>281688</v>
      </c>
      <c r="H16" s="36">
        <v>37839</v>
      </c>
      <c r="I16" s="36">
        <v>47484</v>
      </c>
      <c r="J16" s="37">
        <v>4216</v>
      </c>
      <c r="K16" s="34">
        <v>1063742</v>
      </c>
      <c r="L16" s="35">
        <v>1079827</v>
      </c>
      <c r="M16" s="37"/>
      <c r="N16" s="35">
        <v>159623</v>
      </c>
      <c r="O16" s="36">
        <v>465886</v>
      </c>
      <c r="P16" s="37">
        <v>454318</v>
      </c>
      <c r="Q16" s="35">
        <v>128742</v>
      </c>
      <c r="R16" s="36">
        <v>490521</v>
      </c>
      <c r="S16" s="37">
        <v>439958</v>
      </c>
      <c r="T16" s="38">
        <f t="shared" si="0"/>
        <v>1059221</v>
      </c>
      <c r="U16" s="41">
        <f t="shared" si="1"/>
        <v>-20606</v>
      </c>
      <c r="V16" s="39">
        <f t="shared" si="2"/>
        <v>-1.9082686393283369E-2</v>
      </c>
    </row>
    <row r="17" spans="1:22" x14ac:dyDescent="0.25">
      <c r="A17" s="3" t="s">
        <v>22</v>
      </c>
      <c r="B17" s="22">
        <v>1.5</v>
      </c>
      <c r="C17" s="23">
        <v>1.8</v>
      </c>
      <c r="D17" s="24">
        <v>21.7</v>
      </c>
      <c r="E17" s="24">
        <v>20.3</v>
      </c>
      <c r="F17" s="24">
        <v>20.3</v>
      </c>
      <c r="G17" s="24">
        <v>26.1</v>
      </c>
      <c r="H17" s="24">
        <v>3.5</v>
      </c>
      <c r="I17" s="24">
        <v>4.4000000000000004</v>
      </c>
      <c r="J17" s="25">
        <v>0.4</v>
      </c>
      <c r="K17" s="22">
        <v>98.5</v>
      </c>
      <c r="L17" s="23">
        <v>100</v>
      </c>
      <c r="M17" s="25">
        <v>4.5999999999999996</v>
      </c>
      <c r="N17" s="23">
        <v>14.7</v>
      </c>
      <c r="O17" s="24">
        <v>43.2</v>
      </c>
      <c r="P17" s="25">
        <v>42.1</v>
      </c>
      <c r="Q17" s="23">
        <v>11.9</v>
      </c>
      <c r="R17" s="24">
        <v>47.4</v>
      </c>
      <c r="S17" s="25">
        <v>40.700000000000003</v>
      </c>
      <c r="T17" s="38">
        <f t="shared" si="0"/>
        <v>100</v>
      </c>
      <c r="U17" s="41">
        <f t="shared" si="1"/>
        <v>0</v>
      </c>
      <c r="V17" s="39">
        <f t="shared" si="2"/>
        <v>0</v>
      </c>
    </row>
    <row r="18" spans="1:22" x14ac:dyDescent="0.25">
      <c r="A18" s="4" t="s">
        <v>6</v>
      </c>
      <c r="B18" s="26">
        <v>890</v>
      </c>
      <c r="C18" s="27">
        <v>23716</v>
      </c>
      <c r="D18" s="28">
        <v>64839</v>
      </c>
      <c r="E18" s="28">
        <v>170595</v>
      </c>
      <c r="F18" s="28">
        <v>72875</v>
      </c>
      <c r="G18" s="28">
        <v>77780</v>
      </c>
      <c r="H18" s="28">
        <v>18178</v>
      </c>
      <c r="I18" s="28">
        <v>6977</v>
      </c>
      <c r="J18" s="29">
        <v>35592</v>
      </c>
      <c r="K18" s="26">
        <v>470552</v>
      </c>
      <c r="L18" s="27">
        <v>471442</v>
      </c>
      <c r="M18" s="29"/>
      <c r="N18" s="27">
        <v>87003</v>
      </c>
      <c r="O18" s="28">
        <v>208147</v>
      </c>
      <c r="P18" s="29">
        <v>176292</v>
      </c>
      <c r="Q18" s="27">
        <v>125738</v>
      </c>
      <c r="R18" s="28">
        <v>221410</v>
      </c>
      <c r="S18" s="29">
        <v>122201</v>
      </c>
      <c r="T18" s="38">
        <f t="shared" si="0"/>
        <v>469349</v>
      </c>
      <c r="U18" s="41">
        <f t="shared" si="1"/>
        <v>-2093</v>
      </c>
      <c r="V18" s="39">
        <f t="shared" si="2"/>
        <v>-4.4395705092036769E-3</v>
      </c>
    </row>
    <row r="19" spans="1:22" x14ac:dyDescent="0.25">
      <c r="A19" s="3" t="s">
        <v>23</v>
      </c>
      <c r="B19" s="22">
        <v>0.2</v>
      </c>
      <c r="C19" s="23">
        <v>5</v>
      </c>
      <c r="D19" s="24">
        <v>13.8</v>
      </c>
      <c r="E19" s="24">
        <v>36.1</v>
      </c>
      <c r="F19" s="24">
        <v>15.5</v>
      </c>
      <c r="G19" s="24">
        <v>16.5</v>
      </c>
      <c r="H19" s="24">
        <v>3.9</v>
      </c>
      <c r="I19" s="24">
        <v>1.5</v>
      </c>
      <c r="J19" s="25">
        <v>7.5</v>
      </c>
      <c r="K19" s="22">
        <v>99.8</v>
      </c>
      <c r="L19" s="23">
        <v>100</v>
      </c>
      <c r="M19" s="25">
        <v>2</v>
      </c>
      <c r="N19" s="23">
        <v>18.399999999999999</v>
      </c>
      <c r="O19" s="24">
        <v>44.3</v>
      </c>
      <c r="P19" s="25">
        <v>37.299999999999997</v>
      </c>
      <c r="Q19" s="23">
        <v>26.8</v>
      </c>
      <c r="R19" s="24">
        <v>47.2</v>
      </c>
      <c r="S19" s="25">
        <v>26</v>
      </c>
      <c r="T19" s="38">
        <f t="shared" si="0"/>
        <v>100</v>
      </c>
      <c r="U19" s="41">
        <f t="shared" si="1"/>
        <v>0</v>
      </c>
      <c r="V19" s="39">
        <f t="shared" si="2"/>
        <v>0</v>
      </c>
    </row>
    <row r="20" spans="1:22" x14ac:dyDescent="0.25">
      <c r="A20" s="4" t="s">
        <v>7</v>
      </c>
      <c r="B20" s="26">
        <v>128769</v>
      </c>
      <c r="C20" s="27">
        <v>176642</v>
      </c>
      <c r="D20" s="28">
        <v>302038</v>
      </c>
      <c r="E20" s="28">
        <v>1070812</v>
      </c>
      <c r="F20" s="28">
        <v>956694</v>
      </c>
      <c r="G20" s="28">
        <v>653265</v>
      </c>
      <c r="H20" s="28">
        <v>615538</v>
      </c>
      <c r="I20" s="28">
        <v>497042</v>
      </c>
      <c r="J20" s="29">
        <v>779716</v>
      </c>
      <c r="K20" s="26">
        <v>5051747</v>
      </c>
      <c r="L20" s="27">
        <v>5180516</v>
      </c>
      <c r="M20" s="29"/>
      <c r="N20" s="27">
        <v>910662</v>
      </c>
      <c r="O20" s="28">
        <v>1220395</v>
      </c>
      <c r="P20" s="29">
        <v>3049459</v>
      </c>
      <c r="Q20" s="27">
        <v>987407</v>
      </c>
      <c r="R20" s="28">
        <v>1475295</v>
      </c>
      <c r="S20" s="29">
        <v>2691288</v>
      </c>
      <c r="T20" s="38">
        <f t="shared" si="0"/>
        <v>5153990</v>
      </c>
      <c r="U20" s="41">
        <f t="shared" si="1"/>
        <v>-26526</v>
      </c>
      <c r="V20" s="39">
        <f t="shared" si="2"/>
        <v>-5.1203393638780386E-3</v>
      </c>
    </row>
    <row r="21" spans="1:22" x14ac:dyDescent="0.25">
      <c r="A21" s="3" t="s">
        <v>24</v>
      </c>
      <c r="B21" s="22">
        <v>2.5</v>
      </c>
      <c r="C21" s="23">
        <v>3.4</v>
      </c>
      <c r="D21" s="24">
        <v>5.8</v>
      </c>
      <c r="E21" s="24">
        <v>20.6</v>
      </c>
      <c r="F21" s="24">
        <v>18.5</v>
      </c>
      <c r="G21" s="24">
        <v>12.6</v>
      </c>
      <c r="H21" s="24">
        <v>11.9</v>
      </c>
      <c r="I21" s="24">
        <v>9.6</v>
      </c>
      <c r="J21" s="25">
        <v>15.1</v>
      </c>
      <c r="K21" s="22">
        <v>97.5</v>
      </c>
      <c r="L21" s="23">
        <v>100</v>
      </c>
      <c r="M21" s="25">
        <v>21.9</v>
      </c>
      <c r="N21" s="23">
        <v>17.5</v>
      </c>
      <c r="O21" s="24">
        <v>23.6</v>
      </c>
      <c r="P21" s="25">
        <v>58.9</v>
      </c>
      <c r="Q21" s="23">
        <v>19.100000000000001</v>
      </c>
      <c r="R21" s="24">
        <v>28.5</v>
      </c>
      <c r="S21" s="25">
        <v>52.4</v>
      </c>
      <c r="T21" s="38">
        <f t="shared" si="0"/>
        <v>100</v>
      </c>
      <c r="U21" s="41">
        <f t="shared" si="1"/>
        <v>0</v>
      </c>
      <c r="V21" s="39">
        <f t="shared" si="2"/>
        <v>0</v>
      </c>
    </row>
    <row r="22" spans="1:22" x14ac:dyDescent="0.25">
      <c r="A22" s="4" t="s">
        <v>8</v>
      </c>
      <c r="B22" s="34">
        <v>436431</v>
      </c>
      <c r="C22" s="35">
        <v>7872</v>
      </c>
      <c r="D22" s="36">
        <v>216189</v>
      </c>
      <c r="E22" s="36">
        <v>600930</v>
      </c>
      <c r="F22" s="36">
        <v>695091</v>
      </c>
      <c r="G22" s="36">
        <v>489869</v>
      </c>
      <c r="H22" s="36">
        <v>218091</v>
      </c>
      <c r="I22" s="36">
        <v>207141</v>
      </c>
      <c r="J22" s="37">
        <v>869</v>
      </c>
      <c r="K22" s="34">
        <v>2436052</v>
      </c>
      <c r="L22" s="35">
        <v>2872483</v>
      </c>
      <c r="M22" s="37"/>
      <c r="N22" s="35">
        <v>307391</v>
      </c>
      <c r="O22" s="36">
        <v>1000331</v>
      </c>
      <c r="P22" s="37">
        <v>1564761</v>
      </c>
      <c r="Q22" s="35">
        <v>313690</v>
      </c>
      <c r="R22" s="36">
        <v>1090214</v>
      </c>
      <c r="S22" s="37">
        <v>1457290</v>
      </c>
      <c r="T22" s="38">
        <f t="shared" si="0"/>
        <v>2861194</v>
      </c>
      <c r="U22" s="41">
        <f t="shared" si="1"/>
        <v>-11289</v>
      </c>
      <c r="V22" s="39">
        <f t="shared" si="2"/>
        <v>-3.9300493684383863E-3</v>
      </c>
    </row>
    <row r="23" spans="1:22" x14ac:dyDescent="0.25">
      <c r="A23" s="3" t="s">
        <v>25</v>
      </c>
      <c r="B23" s="22">
        <v>15.2</v>
      </c>
      <c r="C23" s="23">
        <v>0.3</v>
      </c>
      <c r="D23" s="24">
        <v>7.5</v>
      </c>
      <c r="E23" s="24">
        <v>20.9</v>
      </c>
      <c r="F23" s="24">
        <v>24.2</v>
      </c>
      <c r="G23" s="24">
        <v>17.100000000000001</v>
      </c>
      <c r="H23" s="24">
        <v>7.6</v>
      </c>
      <c r="I23" s="24">
        <v>7.2</v>
      </c>
      <c r="J23" s="25">
        <v>0</v>
      </c>
      <c r="K23" s="22">
        <v>84.8</v>
      </c>
      <c r="L23" s="23">
        <v>100</v>
      </c>
      <c r="M23" s="25">
        <v>12.2</v>
      </c>
      <c r="N23" s="23">
        <v>10.8</v>
      </c>
      <c r="O23" s="24">
        <v>34.700000000000003</v>
      </c>
      <c r="P23" s="25">
        <v>54.5</v>
      </c>
      <c r="Q23" s="23">
        <v>11</v>
      </c>
      <c r="R23" s="24">
        <v>37.799999999999997</v>
      </c>
      <c r="S23" s="25">
        <v>51.2</v>
      </c>
      <c r="T23" s="38">
        <f t="shared" si="0"/>
        <v>100</v>
      </c>
      <c r="U23" s="41">
        <f t="shared" si="1"/>
        <v>0</v>
      </c>
      <c r="V23" s="39">
        <f t="shared" si="2"/>
        <v>0</v>
      </c>
    </row>
    <row r="24" spans="1:22" x14ac:dyDescent="0.25">
      <c r="A24" s="4" t="s">
        <v>9</v>
      </c>
      <c r="B24" s="26">
        <v>42527</v>
      </c>
      <c r="C24" s="27">
        <v>7786</v>
      </c>
      <c r="D24" s="28">
        <v>101155</v>
      </c>
      <c r="E24" s="28">
        <v>297748</v>
      </c>
      <c r="F24" s="28">
        <v>114249</v>
      </c>
      <c r="G24" s="28">
        <v>128147</v>
      </c>
      <c r="H24" s="28">
        <v>105910</v>
      </c>
      <c r="I24" s="28">
        <v>89121</v>
      </c>
      <c r="J24" s="29">
        <v>22897</v>
      </c>
      <c r="K24" s="26">
        <v>867013</v>
      </c>
      <c r="L24" s="27">
        <v>909540</v>
      </c>
      <c r="M24" s="29"/>
      <c r="N24" s="27">
        <v>251083</v>
      </c>
      <c r="O24" s="28">
        <v>331452</v>
      </c>
      <c r="P24" s="29">
        <v>327005</v>
      </c>
      <c r="Q24" s="27">
        <v>188980</v>
      </c>
      <c r="R24" s="28">
        <v>443733</v>
      </c>
      <c r="S24" s="29">
        <v>264565</v>
      </c>
      <c r="T24" s="38">
        <f t="shared" si="0"/>
        <v>897278</v>
      </c>
      <c r="U24" s="41">
        <f t="shared" si="1"/>
        <v>-12262</v>
      </c>
      <c r="V24" s="39">
        <f t="shared" si="2"/>
        <v>-1.3481540119181125E-2</v>
      </c>
    </row>
    <row r="25" spans="1:22" x14ac:dyDescent="0.25">
      <c r="A25" s="3" t="s">
        <v>26</v>
      </c>
      <c r="B25" s="22">
        <v>4.7</v>
      </c>
      <c r="C25" s="23">
        <v>0.9</v>
      </c>
      <c r="D25" s="24">
        <v>11.1</v>
      </c>
      <c r="E25" s="24">
        <v>32.700000000000003</v>
      </c>
      <c r="F25" s="24">
        <v>12.6</v>
      </c>
      <c r="G25" s="24">
        <v>14.1</v>
      </c>
      <c r="H25" s="24">
        <v>11.6</v>
      </c>
      <c r="I25" s="24">
        <v>9.8000000000000007</v>
      </c>
      <c r="J25" s="25">
        <v>2.5</v>
      </c>
      <c r="K25" s="22">
        <v>95.3</v>
      </c>
      <c r="L25" s="23">
        <v>100</v>
      </c>
      <c r="M25" s="25">
        <v>3.9</v>
      </c>
      <c r="N25" s="23">
        <v>27.6</v>
      </c>
      <c r="O25" s="24">
        <v>36.5</v>
      </c>
      <c r="P25" s="25">
        <v>35.9</v>
      </c>
      <c r="Q25" s="23">
        <v>20.9</v>
      </c>
      <c r="R25" s="24">
        <v>50</v>
      </c>
      <c r="S25" s="25">
        <v>29.1</v>
      </c>
      <c r="T25" s="38">
        <f t="shared" si="0"/>
        <v>100</v>
      </c>
      <c r="U25" s="41">
        <f t="shared" si="1"/>
        <v>0</v>
      </c>
      <c r="V25" s="39">
        <f t="shared" si="2"/>
        <v>0</v>
      </c>
    </row>
    <row r="26" spans="1:22" x14ac:dyDescent="0.25">
      <c r="A26" s="4" t="s">
        <v>27</v>
      </c>
      <c r="B26" s="26">
        <v>17286</v>
      </c>
      <c r="C26" s="27">
        <v>135015</v>
      </c>
      <c r="D26" s="28">
        <v>150263</v>
      </c>
      <c r="E26" s="28">
        <v>233085</v>
      </c>
      <c r="F26" s="28">
        <v>146012</v>
      </c>
      <c r="G26" s="28">
        <v>131920</v>
      </c>
      <c r="H26" s="28">
        <v>127462</v>
      </c>
      <c r="I26" s="28">
        <v>131349</v>
      </c>
      <c r="J26" s="29">
        <v>9579</v>
      </c>
      <c r="K26" s="26">
        <v>1064685</v>
      </c>
      <c r="L26" s="27">
        <v>1081971</v>
      </c>
      <c r="M26" s="29"/>
      <c r="N26" s="27">
        <v>339413</v>
      </c>
      <c r="O26" s="28">
        <v>403210</v>
      </c>
      <c r="P26" s="29">
        <v>339348</v>
      </c>
      <c r="Q26" s="27">
        <v>348977</v>
      </c>
      <c r="R26" s="28">
        <v>427068</v>
      </c>
      <c r="S26" s="29">
        <v>296823</v>
      </c>
      <c r="T26" s="38">
        <f t="shared" si="0"/>
        <v>1072868</v>
      </c>
      <c r="U26" s="41">
        <f t="shared" si="1"/>
        <v>-9103</v>
      </c>
      <c r="V26" s="39">
        <f t="shared" si="2"/>
        <v>-8.4133493411560935E-3</v>
      </c>
    </row>
    <row r="27" spans="1:22" x14ac:dyDescent="0.25">
      <c r="A27" s="3" t="s">
        <v>28</v>
      </c>
      <c r="B27" s="22">
        <v>1.6</v>
      </c>
      <c r="C27" s="23">
        <v>12.5</v>
      </c>
      <c r="D27" s="24">
        <v>13.9</v>
      </c>
      <c r="E27" s="24">
        <v>21.5</v>
      </c>
      <c r="F27" s="24">
        <v>13.5</v>
      </c>
      <c r="G27" s="24">
        <v>12.2</v>
      </c>
      <c r="H27" s="24">
        <v>11.8</v>
      </c>
      <c r="I27" s="24">
        <v>12.1</v>
      </c>
      <c r="J27" s="25">
        <v>0.9</v>
      </c>
      <c r="K27" s="22">
        <v>98.4</v>
      </c>
      <c r="L27" s="23">
        <v>100</v>
      </c>
      <c r="M27" s="25">
        <v>4.5999999999999996</v>
      </c>
      <c r="N27" s="23">
        <v>31.4</v>
      </c>
      <c r="O27" s="24">
        <v>37.200000000000003</v>
      </c>
      <c r="P27" s="25">
        <v>31.4</v>
      </c>
      <c r="Q27" s="23">
        <v>32.299999999999997</v>
      </c>
      <c r="R27" s="24">
        <v>40.299999999999997</v>
      </c>
      <c r="S27" s="25">
        <v>27.4</v>
      </c>
      <c r="T27" s="38">
        <f t="shared" si="0"/>
        <v>100</v>
      </c>
      <c r="U27" s="41">
        <f t="shared" si="1"/>
        <v>0</v>
      </c>
      <c r="V27" s="39">
        <f t="shared" si="2"/>
        <v>0</v>
      </c>
    </row>
    <row r="28" spans="1:22" x14ac:dyDescent="0.25">
      <c r="A28" s="4" t="s">
        <v>29</v>
      </c>
      <c r="B28" s="34">
        <v>17766</v>
      </c>
      <c r="C28" s="35">
        <v>6968</v>
      </c>
      <c r="D28" s="36">
        <v>24409</v>
      </c>
      <c r="E28" s="36">
        <v>72747</v>
      </c>
      <c r="F28" s="36">
        <v>101662</v>
      </c>
      <c r="G28" s="36">
        <v>61834</v>
      </c>
      <c r="H28" s="36">
        <v>98038</v>
      </c>
      <c r="I28" s="36">
        <v>8778</v>
      </c>
      <c r="J28" s="37">
        <v>8933</v>
      </c>
      <c r="K28" s="34">
        <v>383369</v>
      </c>
      <c r="L28" s="35">
        <v>401135</v>
      </c>
      <c r="M28" s="37"/>
      <c r="N28" s="35">
        <v>97689</v>
      </c>
      <c r="O28" s="36">
        <v>126829</v>
      </c>
      <c r="P28" s="37">
        <v>176617</v>
      </c>
      <c r="Q28" s="35">
        <v>63789</v>
      </c>
      <c r="R28" s="36">
        <v>174428</v>
      </c>
      <c r="S28" s="37">
        <v>153780</v>
      </c>
      <c r="T28" s="38">
        <f t="shared" si="0"/>
        <v>391997</v>
      </c>
      <c r="U28" s="41">
        <f t="shared" si="1"/>
        <v>-9138</v>
      </c>
      <c r="V28" s="39">
        <f t="shared" si="2"/>
        <v>-2.2780360726438732E-2</v>
      </c>
    </row>
    <row r="29" spans="1:22" x14ac:dyDescent="0.25">
      <c r="A29" s="3" t="s">
        <v>30</v>
      </c>
      <c r="B29" s="22">
        <v>4.4000000000000004</v>
      </c>
      <c r="C29" s="23">
        <v>1.7</v>
      </c>
      <c r="D29" s="24">
        <v>6.1</v>
      </c>
      <c r="E29" s="24">
        <v>18.100000000000001</v>
      </c>
      <c r="F29" s="24">
        <v>25.5</v>
      </c>
      <c r="G29" s="24">
        <v>15.4</v>
      </c>
      <c r="H29" s="24">
        <v>24.4</v>
      </c>
      <c r="I29" s="24">
        <v>2.2000000000000002</v>
      </c>
      <c r="J29" s="25">
        <v>2.2000000000000002</v>
      </c>
      <c r="K29" s="22">
        <v>95.6</v>
      </c>
      <c r="L29" s="23">
        <v>100</v>
      </c>
      <c r="M29" s="25">
        <v>1.7</v>
      </c>
      <c r="N29" s="23">
        <v>24.3</v>
      </c>
      <c r="O29" s="24">
        <v>31.5</v>
      </c>
      <c r="P29" s="25">
        <v>44.2</v>
      </c>
      <c r="Q29" s="23">
        <v>16</v>
      </c>
      <c r="R29" s="24">
        <v>45.7</v>
      </c>
      <c r="S29" s="25">
        <v>38.299999999999997</v>
      </c>
      <c r="T29" s="38">
        <f t="shared" si="0"/>
        <v>100</v>
      </c>
      <c r="U29" s="41">
        <f t="shared" si="1"/>
        <v>0</v>
      </c>
      <c r="V29" s="39">
        <f t="shared" si="2"/>
        <v>0</v>
      </c>
    </row>
    <row r="30" spans="1:22" x14ac:dyDescent="0.25">
      <c r="A30" s="4" t="s">
        <v>31</v>
      </c>
      <c r="B30" s="26">
        <v>205154</v>
      </c>
      <c r="C30" s="27">
        <v>171604</v>
      </c>
      <c r="D30" s="28">
        <v>237889</v>
      </c>
      <c r="E30" s="28">
        <v>437453</v>
      </c>
      <c r="F30" s="28">
        <v>427638</v>
      </c>
      <c r="G30" s="28">
        <v>320680</v>
      </c>
      <c r="H30" s="28">
        <v>174861</v>
      </c>
      <c r="I30" s="28">
        <v>107983</v>
      </c>
      <c r="J30" s="29">
        <v>4061</v>
      </c>
      <c r="K30" s="26">
        <v>1882169</v>
      </c>
      <c r="L30" s="27">
        <v>2087323</v>
      </c>
      <c r="M30" s="29"/>
      <c r="N30" s="27">
        <v>276810</v>
      </c>
      <c r="O30" s="28">
        <v>645913</v>
      </c>
      <c r="P30" s="29">
        <v>1164600</v>
      </c>
      <c r="Q30" s="27">
        <v>428519</v>
      </c>
      <c r="R30" s="28">
        <v>952028</v>
      </c>
      <c r="S30" s="29">
        <v>701458</v>
      </c>
      <c r="T30" s="38">
        <f t="shared" si="0"/>
        <v>2082005</v>
      </c>
      <c r="U30" s="41">
        <f t="shared" si="1"/>
        <v>-5318</v>
      </c>
      <c r="V30" s="39">
        <f t="shared" si="2"/>
        <v>-2.5477609358973193E-3</v>
      </c>
    </row>
    <row r="31" spans="1:22" x14ac:dyDescent="0.25">
      <c r="A31" s="3" t="s">
        <v>32</v>
      </c>
      <c r="B31" s="22">
        <v>9.8000000000000007</v>
      </c>
      <c r="C31" s="23">
        <v>8.1999999999999993</v>
      </c>
      <c r="D31" s="24">
        <v>11.4</v>
      </c>
      <c r="E31" s="24">
        <v>20.9</v>
      </c>
      <c r="F31" s="24">
        <v>20.5</v>
      </c>
      <c r="G31" s="24">
        <v>15.4</v>
      </c>
      <c r="H31" s="24">
        <v>8.4</v>
      </c>
      <c r="I31" s="24">
        <v>5.2</v>
      </c>
      <c r="J31" s="25">
        <v>0.2</v>
      </c>
      <c r="K31" s="22">
        <v>90.2</v>
      </c>
      <c r="L31" s="23">
        <v>100</v>
      </c>
      <c r="M31" s="25">
        <v>8.9</v>
      </c>
      <c r="N31" s="23">
        <v>13.2</v>
      </c>
      <c r="O31" s="24">
        <v>30.9</v>
      </c>
      <c r="P31" s="25">
        <v>55.9</v>
      </c>
      <c r="Q31" s="23">
        <v>20.6</v>
      </c>
      <c r="R31" s="24">
        <v>45.9</v>
      </c>
      <c r="S31" s="25">
        <v>33.5</v>
      </c>
      <c r="T31" s="38">
        <f t="shared" si="0"/>
        <v>100</v>
      </c>
      <c r="U31" s="41">
        <f t="shared" si="1"/>
        <v>0</v>
      </c>
      <c r="V31" s="39">
        <f t="shared" si="2"/>
        <v>0</v>
      </c>
    </row>
    <row r="32" spans="1:22" x14ac:dyDescent="0.25">
      <c r="A32" s="4" t="s">
        <v>10</v>
      </c>
      <c r="B32" s="26">
        <v>8981</v>
      </c>
      <c r="C32" s="27">
        <v>20821</v>
      </c>
      <c r="D32" s="28">
        <v>107316</v>
      </c>
      <c r="E32" s="28">
        <v>146387</v>
      </c>
      <c r="F32" s="28">
        <v>203739</v>
      </c>
      <c r="G32" s="28">
        <v>155105</v>
      </c>
      <c r="H32" s="28">
        <v>189909</v>
      </c>
      <c r="I32" s="28">
        <v>58743</v>
      </c>
      <c r="J32" s="29">
        <v>23675</v>
      </c>
      <c r="K32" s="26">
        <v>905695</v>
      </c>
      <c r="L32" s="27">
        <v>914676</v>
      </c>
      <c r="M32" s="29"/>
      <c r="N32" s="27">
        <v>340794</v>
      </c>
      <c r="O32" s="28">
        <v>300686</v>
      </c>
      <c r="P32" s="29">
        <v>273196</v>
      </c>
      <c r="Q32" s="27">
        <v>106075</v>
      </c>
      <c r="R32" s="28">
        <v>539200</v>
      </c>
      <c r="S32" s="29">
        <v>254560</v>
      </c>
      <c r="T32" s="38">
        <f t="shared" si="0"/>
        <v>899835</v>
      </c>
      <c r="U32" s="41">
        <f t="shared" si="1"/>
        <v>-14841</v>
      </c>
      <c r="V32" s="39">
        <f t="shared" si="2"/>
        <v>-1.6225417524894061E-2</v>
      </c>
    </row>
    <row r="33" spans="1:22" x14ac:dyDescent="0.25">
      <c r="A33" s="3" t="s">
        <v>33</v>
      </c>
      <c r="B33" s="22">
        <v>1</v>
      </c>
      <c r="C33" s="23">
        <v>2.2999999999999998</v>
      </c>
      <c r="D33" s="24">
        <v>11.7</v>
      </c>
      <c r="E33" s="24">
        <v>16</v>
      </c>
      <c r="F33" s="24">
        <v>22.2</v>
      </c>
      <c r="G33" s="24">
        <v>17</v>
      </c>
      <c r="H33" s="24">
        <v>20.8</v>
      </c>
      <c r="I33" s="24">
        <v>6.4</v>
      </c>
      <c r="J33" s="25">
        <v>2.6</v>
      </c>
      <c r="K33" s="22">
        <v>99</v>
      </c>
      <c r="L33" s="23">
        <v>100</v>
      </c>
      <c r="M33" s="25">
        <v>3.9</v>
      </c>
      <c r="N33" s="23">
        <v>37.299999999999997</v>
      </c>
      <c r="O33" s="24">
        <v>32.9</v>
      </c>
      <c r="P33" s="25">
        <v>29.8</v>
      </c>
      <c r="Q33" s="23">
        <v>11.5</v>
      </c>
      <c r="R33" s="24">
        <v>60.7</v>
      </c>
      <c r="S33" s="25">
        <v>27.8</v>
      </c>
      <c r="T33" s="38">
        <f t="shared" si="0"/>
        <v>100</v>
      </c>
      <c r="U33" s="41">
        <f t="shared" si="1"/>
        <v>0</v>
      </c>
      <c r="V33" s="39">
        <f t="shared" si="2"/>
        <v>0</v>
      </c>
    </row>
    <row r="34" spans="1:22" x14ac:dyDescent="0.25">
      <c r="A34" s="4" t="s">
        <v>11</v>
      </c>
      <c r="B34" s="26">
        <v>1587</v>
      </c>
      <c r="C34" s="27">
        <v>30494</v>
      </c>
      <c r="D34" s="28">
        <v>251695</v>
      </c>
      <c r="E34" s="28">
        <v>489480</v>
      </c>
      <c r="F34" s="28">
        <v>262850</v>
      </c>
      <c r="G34" s="28">
        <v>324790</v>
      </c>
      <c r="H34" s="28">
        <v>116315</v>
      </c>
      <c r="I34" s="28">
        <v>159316</v>
      </c>
      <c r="J34" s="29">
        <v>46696</v>
      </c>
      <c r="K34" s="26">
        <v>1681636</v>
      </c>
      <c r="L34" s="27">
        <v>1683223</v>
      </c>
      <c r="M34" s="29"/>
      <c r="N34" s="27">
        <v>319161</v>
      </c>
      <c r="O34" s="28">
        <v>485826</v>
      </c>
      <c r="P34" s="29">
        <v>878236</v>
      </c>
      <c r="Q34" s="27">
        <v>323227</v>
      </c>
      <c r="R34" s="28">
        <v>919389</v>
      </c>
      <c r="S34" s="29">
        <v>439784</v>
      </c>
      <c r="T34" s="38">
        <f t="shared" si="0"/>
        <v>1682400</v>
      </c>
      <c r="U34" s="41">
        <f t="shared" si="1"/>
        <v>-823</v>
      </c>
      <c r="V34" s="39">
        <f t="shared" si="2"/>
        <v>-4.8894293863617597E-4</v>
      </c>
    </row>
    <row r="35" spans="1:22" x14ac:dyDescent="0.25">
      <c r="A35" s="3" t="s">
        <v>34</v>
      </c>
      <c r="B35" s="22">
        <v>0.1</v>
      </c>
      <c r="C35" s="23">
        <v>1.8</v>
      </c>
      <c r="D35" s="24">
        <v>15</v>
      </c>
      <c r="E35" s="24">
        <v>29</v>
      </c>
      <c r="F35" s="24">
        <v>15.6</v>
      </c>
      <c r="G35" s="24">
        <v>19.3</v>
      </c>
      <c r="H35" s="24">
        <v>6.9</v>
      </c>
      <c r="I35" s="24">
        <v>9.5</v>
      </c>
      <c r="J35" s="25">
        <v>2.8</v>
      </c>
      <c r="K35" s="22">
        <v>99.9</v>
      </c>
      <c r="L35" s="23">
        <v>100</v>
      </c>
      <c r="M35" s="25">
        <v>7.1</v>
      </c>
      <c r="N35" s="23">
        <v>18.899999999999999</v>
      </c>
      <c r="O35" s="24">
        <v>28.9</v>
      </c>
      <c r="P35" s="25">
        <v>52.2</v>
      </c>
      <c r="Q35" s="23">
        <v>19.399999999999999</v>
      </c>
      <c r="R35" s="24">
        <v>54.4</v>
      </c>
      <c r="S35" s="25">
        <v>26.2</v>
      </c>
      <c r="T35" s="38">
        <f t="shared" si="0"/>
        <v>100</v>
      </c>
      <c r="U35" s="41">
        <f t="shared" si="1"/>
        <v>0</v>
      </c>
      <c r="V35" s="39">
        <f t="shared" si="2"/>
        <v>0</v>
      </c>
    </row>
    <row r="36" spans="1:22" x14ac:dyDescent="0.25">
      <c r="A36" s="4" t="s">
        <v>0</v>
      </c>
      <c r="B36" s="26">
        <v>1477318</v>
      </c>
      <c r="C36" s="27">
        <v>849770</v>
      </c>
      <c r="D36" s="28">
        <v>2458638</v>
      </c>
      <c r="E36" s="28">
        <v>5229557</v>
      </c>
      <c r="F36" s="28">
        <v>4419715</v>
      </c>
      <c r="G36" s="28">
        <v>3609837</v>
      </c>
      <c r="H36" s="28">
        <v>2269845</v>
      </c>
      <c r="I36" s="28">
        <v>1759737</v>
      </c>
      <c r="J36" s="29">
        <v>1468924</v>
      </c>
      <c r="K36" s="26">
        <v>22066023</v>
      </c>
      <c r="L36" s="27">
        <v>23543341</v>
      </c>
      <c r="M36" s="29"/>
      <c r="N36" s="27">
        <v>4569186</v>
      </c>
      <c r="O36" s="28">
        <v>7921290</v>
      </c>
      <c r="P36" s="29">
        <v>11052865</v>
      </c>
      <c r="Q36" s="27">
        <v>4546355</v>
      </c>
      <c r="R36" s="28">
        <v>9490479</v>
      </c>
      <c r="S36" s="29">
        <v>9337639</v>
      </c>
      <c r="T36" s="38">
        <f t="shared" si="0"/>
        <v>23374473</v>
      </c>
      <c r="U36" s="41">
        <f t="shared" si="1"/>
        <v>-168868</v>
      </c>
      <c r="V36" s="39">
        <f t="shared" si="2"/>
        <v>-7.1726438486364357E-3</v>
      </c>
    </row>
    <row r="37" spans="1:22" ht="15.75" thickBot="1" x14ac:dyDescent="0.3">
      <c r="A37" s="5" t="s">
        <v>35</v>
      </c>
      <c r="B37" s="30">
        <v>6.3</v>
      </c>
      <c r="C37" s="31">
        <v>3.6</v>
      </c>
      <c r="D37" s="32">
        <v>10.4</v>
      </c>
      <c r="E37" s="32">
        <v>22.3</v>
      </c>
      <c r="F37" s="32">
        <v>18.8</v>
      </c>
      <c r="G37" s="32">
        <v>15.3</v>
      </c>
      <c r="H37" s="32">
        <v>9.6</v>
      </c>
      <c r="I37" s="32">
        <v>7.5</v>
      </c>
      <c r="J37" s="33">
        <v>6.2</v>
      </c>
      <c r="K37" s="30">
        <v>93.7</v>
      </c>
      <c r="L37" s="31">
        <v>100</v>
      </c>
      <c r="M37" s="33">
        <v>100</v>
      </c>
      <c r="N37" s="31">
        <v>19.3</v>
      </c>
      <c r="O37" s="32">
        <v>33.5</v>
      </c>
      <c r="P37" s="33">
        <v>47.2</v>
      </c>
      <c r="Q37" s="31">
        <v>19.3</v>
      </c>
      <c r="R37" s="32">
        <v>41</v>
      </c>
      <c r="S37" s="33">
        <v>39.700000000000003</v>
      </c>
      <c r="T37" s="38">
        <f t="shared" si="0"/>
        <v>100</v>
      </c>
      <c r="U37" s="41">
        <f t="shared" si="1"/>
        <v>0</v>
      </c>
      <c r="V37" s="39">
        <f t="shared" si="2"/>
        <v>0</v>
      </c>
    </row>
    <row r="39" spans="1:22" x14ac:dyDescent="0.25">
      <c r="A39" t="s">
        <v>36</v>
      </c>
    </row>
    <row r="41" spans="1:22" x14ac:dyDescent="0.25">
      <c r="A41" s="6" t="s">
        <v>60</v>
      </c>
    </row>
    <row r="42" spans="1:22" x14ac:dyDescent="0.25">
      <c r="A42" t="s">
        <v>61</v>
      </c>
    </row>
    <row r="43" spans="1:22" x14ac:dyDescent="0.25">
      <c r="A43" t="s">
        <v>55</v>
      </c>
    </row>
    <row r="44" spans="1:22" x14ac:dyDescent="0.25">
      <c r="A44" t="s">
        <v>56</v>
      </c>
    </row>
  </sheetData>
  <mergeCells count="3">
    <mergeCell ref="L1:M1"/>
    <mergeCell ref="N1:P1"/>
    <mergeCell ref="Q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tabula-NFI_cycle-2_2010-2014_Po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2018-07-26T13:57:47Z</dcterms:created>
  <dcterms:modified xsi:type="dcterms:W3CDTF">2018-07-26T15:06:25Z</dcterms:modified>
</cp:coreProperties>
</file>