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7640" windowHeight="7110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H62" i="1" l="1"/>
  <c r="G62" i="1"/>
  <c r="E62" i="1"/>
  <c r="D62" i="1"/>
  <c r="I62" i="1" l="1"/>
  <c r="E44" i="1"/>
  <c r="D44" i="1"/>
  <c r="D23" i="1"/>
  <c r="H44" i="1"/>
  <c r="G44" i="1"/>
  <c r="H23" i="1"/>
  <c r="G23" i="1"/>
  <c r="E23" i="1"/>
  <c r="G63" i="1" l="1"/>
  <c r="D63" i="1"/>
  <c r="I44" i="1"/>
  <c r="I23" i="1"/>
  <c r="F57" i="1" l="1"/>
  <c r="F46" i="1"/>
  <c r="J8" i="1"/>
  <c r="J57" i="1"/>
  <c r="J46" i="1"/>
  <c r="J7" i="1"/>
  <c r="J16" i="1"/>
  <c r="F16" i="1"/>
  <c r="F56" i="1"/>
  <c r="F52" i="1"/>
  <c r="F47" i="1"/>
  <c r="F48" i="1"/>
  <c r="F55" i="1"/>
  <c r="F50" i="1"/>
  <c r="J9" i="1"/>
  <c r="J56" i="1"/>
  <c r="J52" i="1"/>
  <c r="J50" i="1"/>
  <c r="J47" i="1"/>
  <c r="J55" i="1"/>
  <c r="J48" i="1"/>
  <c r="F7" i="1"/>
  <c r="F11" i="1"/>
  <c r="F8" i="1"/>
  <c r="F5" i="1"/>
  <c r="F15" i="1"/>
  <c r="F10" i="1"/>
  <c r="F9" i="1"/>
  <c r="J11" i="1"/>
  <c r="J10" i="1"/>
  <c r="J5" i="1"/>
  <c r="J15" i="1"/>
  <c r="F39" i="1"/>
  <c r="F31" i="1"/>
  <c r="F27" i="1"/>
  <c r="F38" i="1"/>
  <c r="J39" i="1"/>
  <c r="J31" i="1"/>
  <c r="J27" i="1"/>
  <c r="J38" i="1"/>
  <c r="F58" i="1"/>
  <c r="F59" i="1"/>
  <c r="F45" i="1"/>
  <c r="F51" i="1"/>
  <c r="F61" i="1"/>
  <c r="F54" i="1"/>
  <c r="F60" i="1"/>
  <c r="F53" i="1"/>
  <c r="F49" i="1"/>
  <c r="F62" i="1"/>
  <c r="J61" i="1"/>
  <c r="J54" i="1"/>
  <c r="J60" i="1"/>
  <c r="J53" i="1"/>
  <c r="J49" i="1"/>
  <c r="J51" i="1"/>
  <c r="J58" i="1"/>
  <c r="J59" i="1"/>
  <c r="J45" i="1"/>
  <c r="J62" i="1"/>
  <c r="I63" i="1"/>
  <c r="F35" i="1"/>
  <c r="F32" i="1"/>
  <c r="F37" i="1"/>
  <c r="F28" i="1"/>
  <c r="F26" i="1"/>
  <c r="F25" i="1"/>
  <c r="J37" i="1"/>
  <c r="J28" i="1"/>
  <c r="J32" i="1"/>
  <c r="J35" i="1"/>
  <c r="J25" i="1"/>
  <c r="J26" i="1"/>
  <c r="J40" i="1"/>
  <c r="J33" i="1"/>
  <c r="J36" i="1"/>
  <c r="J30" i="1"/>
  <c r="J29" i="1"/>
  <c r="J34" i="1"/>
  <c r="F40" i="1"/>
  <c r="F33" i="1"/>
  <c r="F30" i="1"/>
  <c r="F29" i="1"/>
  <c r="F36" i="1"/>
  <c r="F34" i="1"/>
  <c r="J42" i="1"/>
  <c r="J41" i="1"/>
  <c r="J43" i="1"/>
  <c r="F42" i="1"/>
  <c r="F41" i="1"/>
  <c r="F43" i="1"/>
  <c r="F12" i="1"/>
  <c r="F6" i="1"/>
  <c r="F17" i="1"/>
  <c r="F13" i="1"/>
  <c r="F4" i="1"/>
  <c r="F14" i="1"/>
  <c r="J12" i="1"/>
  <c r="J6" i="1"/>
  <c r="J4" i="1"/>
  <c r="J13" i="1"/>
  <c r="J14" i="1"/>
  <c r="J17" i="1"/>
  <c r="J18" i="1"/>
  <c r="J22" i="1"/>
  <c r="J19" i="1"/>
  <c r="J21" i="1"/>
  <c r="J20" i="1"/>
  <c r="F18" i="1"/>
  <c r="F22" i="1"/>
  <c r="F20" i="1"/>
  <c r="F21" i="1"/>
  <c r="F19" i="1"/>
  <c r="F3" i="1"/>
  <c r="J23" i="1"/>
  <c r="J3" i="1"/>
  <c r="J44" i="1"/>
  <c r="J24" i="1"/>
  <c r="F24" i="1"/>
  <c r="F23" i="1"/>
  <c r="F44" i="1"/>
  <c r="J63" i="1" l="1"/>
  <c r="F63" i="1"/>
</calcChain>
</file>

<file path=xl/sharedStrings.xml><?xml version="1.0" encoding="utf-8"?>
<sst xmlns="http://schemas.openxmlformats.org/spreadsheetml/2006/main" count="137" uniqueCount="43">
  <si>
    <t>Area</t>
  </si>
  <si>
    <t>Number of trees</t>
  </si>
  <si>
    <t>ha</t>
  </si>
  <si>
    <t>%</t>
  </si>
  <si>
    <t>Type</t>
  </si>
  <si>
    <t>Overall total</t>
  </si>
  <si>
    <t>Sums checked by JRC 08-2018</t>
  </si>
  <si>
    <t>ID</t>
  </si>
  <si>
    <t xml:space="preserve">Trees / ha </t>
  </si>
  <si>
    <t># of Trees</t>
  </si>
  <si>
    <t>Stand categories by species</t>
  </si>
  <si>
    <t>Beech forests</t>
  </si>
  <si>
    <t>Spruce forests</t>
  </si>
  <si>
    <t>Common oak forests</t>
  </si>
  <si>
    <t>Fir forests</t>
  </si>
  <si>
    <t>Sessile oak forests</t>
  </si>
  <si>
    <t>Pine forests</t>
  </si>
  <si>
    <t>Turkey oak forests</t>
  </si>
  <si>
    <t>Forest of narrow-leaved ash</t>
  </si>
  <si>
    <t>Hungarian oak forests</t>
  </si>
  <si>
    <t>Forests of birch, aspen and black locust</t>
  </si>
  <si>
    <t>Hornbeam forests</t>
  </si>
  <si>
    <t>Forests of ash and maple</t>
  </si>
  <si>
    <t>Lime forests</t>
  </si>
  <si>
    <t>Forests of other broadleaves</t>
  </si>
  <si>
    <t>Willow forests</t>
  </si>
  <si>
    <t>Poplar forests</t>
  </si>
  <si>
    <t>Pubescent oak forests</t>
  </si>
  <si>
    <t>Alder forests</t>
  </si>
  <si>
    <t>Forests of other conifers</t>
  </si>
  <si>
    <t>Forest preservation</t>
  </si>
  <si>
    <t>Well-preserved stands</t>
  </si>
  <si>
    <t>Sub-total Well-preserved stands</t>
  </si>
  <si>
    <t>Insufficiently stocked stands</t>
  </si>
  <si>
    <t>Sub-total Insufficiently stocked stands</t>
  </si>
  <si>
    <t>Devastated stands</t>
  </si>
  <si>
    <t>Sub-total Devastated stands</t>
  </si>
  <si>
    <t>All 3 preservation types</t>
  </si>
  <si>
    <t>Forests of oriental hornbeam, hop hornbeam_x000D_and flowering ash</t>
  </si>
  <si>
    <t>Forests of oriental hornbeam, hop hornbeam and_x000D_flowering ash</t>
  </si>
  <si>
    <t>Forests of oriental hornbeam, hop hornbeam and flowering ash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</si>
  <si>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</si>
  <si>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All 3 preservation types,
%  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</si>
</sst>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9" xfId="0" applyFont="1" applyBorder="1"/>
    <xf numFmtId="0" fontId="0" fillId="0" borderId="29" xfId="0" applyBorder="1"/>
    <xf numFmtId="0" fontId="0" fillId="0" borderId="28" xfId="0" applyBorder="1"/>
    <xf numFmtId="0" fontId="0" fillId="0" borderId="27" xfId="0" applyBorder="1"/>
    <xf numFmtId="0" fontId="0" fillId="0" borderId="19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5" fontId="0" fillId="0" borderId="11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0" fontId="0" fillId="0" borderId="3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3" xfId="0" applyNumberFormat="1" applyFont="1" applyBorder="1"/>
    <xf numFmtId="3" fontId="0" fillId="0" borderId="32" xfId="0" applyNumberForma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16" xfId="0" applyNumberFormat="1" applyBorder="1"/>
    <xf numFmtId="3" fontId="0" fillId="0" borderId="35" xfId="0" applyNumberFormat="1" applyBorder="1"/>
    <xf numFmtId="10" fontId="0" fillId="0" borderId="29" xfId="0" applyNumberFormat="1" applyBorder="1"/>
    <xf numFmtId="10" fontId="0" fillId="0" borderId="27" xfId="0" applyNumberFormat="1" applyBorder="1"/>
    <xf numFmtId="10" fontId="16" fillId="0" borderId="30" xfId="0" applyNumberFormat="1" applyFont="1" applyBorder="1"/>
    <xf numFmtId="10" fontId="0" fillId="0" borderId="0" xfId="0" applyNumberFormat="1"/>
    <xf numFmtId="0" fontId="16" fillId="0" borderId="26" xfId="0" applyFont="1" applyBorder="1" applyAlignment="1">
      <alignment vertical="top" wrapText="1"/>
    </xf>
    <xf numFmtId="0" fontId="16" fillId="0" borderId="24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="90" zoomScaleNormal="90" workbookViewId="0">
      <pane xSplit="1" ySplit="2" topLeftCell="B30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57.140625" bestFit="1" customWidth="1"/>
    <col min="3" max="3" width="27.85546875" bestFit="1" customWidth="1"/>
    <col min="4" max="4" width="14.7109375" style="2" customWidth="1"/>
    <col min="5" max="5" width="6.7109375" style="3" customWidth="1"/>
    <col min="6" max="6" width="23.7109375" style="43" customWidth="1"/>
    <col min="7" max="7" width="17.42578125" style="1" customWidth="1"/>
    <col min="8" max="8" width="6.7109375" style="3" customWidth="1"/>
    <col min="9" max="9" width="10.7109375" style="1" customWidth="1"/>
    <col min="10" max="10" width="23.7109375" style="43" customWidth="1"/>
  </cols>
  <sheetData>
    <row r="1" spans="1:10" x14ac:dyDescent="0.25">
      <c r="A1" s="4"/>
      <c r="B1" s="11" t="s">
        <v>10</v>
      </c>
      <c r="C1" s="8" t="s">
        <v>30</v>
      </c>
      <c r="D1" s="46" t="s">
        <v>0</v>
      </c>
      <c r="E1" s="47"/>
      <c r="F1" s="49"/>
      <c r="G1" s="46" t="s">
        <v>1</v>
      </c>
      <c r="H1" s="47"/>
      <c r="I1" s="47"/>
      <c r="J1" s="48"/>
    </row>
    <row r="2" spans="1:10" s="19" customFormat="1" ht="30.75" thickBot="1" x14ac:dyDescent="0.3">
      <c r="A2" s="30" t="s">
        <v>7</v>
      </c>
      <c r="B2" s="44" t="s">
        <v>41</v>
      </c>
      <c r="C2" s="16" t="s">
        <v>4</v>
      </c>
      <c r="D2" s="17" t="s">
        <v>2</v>
      </c>
      <c r="E2" s="18" t="s">
        <v>3</v>
      </c>
      <c r="F2" s="36" t="s">
        <v>42</v>
      </c>
      <c r="G2" s="20" t="s">
        <v>9</v>
      </c>
      <c r="H2" s="18" t="s">
        <v>3</v>
      </c>
      <c r="I2" s="31" t="s">
        <v>8</v>
      </c>
      <c r="J2" s="36" t="s">
        <v>42</v>
      </c>
    </row>
    <row r="3" spans="1:10" x14ac:dyDescent="0.25">
      <c r="A3" s="29">
        <v>1</v>
      </c>
      <c r="B3" s="12" t="s">
        <v>11</v>
      </c>
      <c r="C3" s="5" t="s">
        <v>31</v>
      </c>
      <c r="D3" s="10">
        <v>395200</v>
      </c>
      <c r="E3" s="25">
        <v>24.9</v>
      </c>
      <c r="F3" s="41">
        <f t="shared" ref="F3:F22" si="0">D3/$D$63</f>
        <v>0.17545729000177587</v>
      </c>
      <c r="G3" s="37">
        <v>414501501</v>
      </c>
      <c r="H3" s="25">
        <v>21.3</v>
      </c>
      <c r="I3" s="32">
        <v>1049</v>
      </c>
      <c r="J3" s="40">
        <f t="shared" ref="J3:J22" si="1">G3/$G$63</f>
        <v>0.19601554575741154</v>
      </c>
    </row>
    <row r="4" spans="1:10" x14ac:dyDescent="0.25">
      <c r="A4" s="15">
        <v>2</v>
      </c>
      <c r="B4" s="13" t="s">
        <v>17</v>
      </c>
      <c r="C4" s="6" t="s">
        <v>31</v>
      </c>
      <c r="D4" s="9">
        <v>256800</v>
      </c>
      <c r="E4" s="26">
        <v>16.100000000000001</v>
      </c>
      <c r="F4" s="41">
        <f t="shared" si="0"/>
        <v>0.11401172083111348</v>
      </c>
      <c r="G4" s="38">
        <v>318124035</v>
      </c>
      <c r="H4" s="26">
        <v>16.399999999999999</v>
      </c>
      <c r="I4" s="33">
        <v>1239</v>
      </c>
      <c r="J4" s="41">
        <f t="shared" si="1"/>
        <v>0.15043915688757636</v>
      </c>
    </row>
    <row r="5" spans="1:10" x14ac:dyDescent="0.25">
      <c r="A5" s="15">
        <v>3</v>
      </c>
      <c r="B5" s="13" t="s">
        <v>20</v>
      </c>
      <c r="C5" s="6" t="s">
        <v>31</v>
      </c>
      <c r="D5" s="9">
        <v>181200</v>
      </c>
      <c r="E5" s="26">
        <v>11.4</v>
      </c>
      <c r="F5" s="41">
        <f t="shared" si="0"/>
        <v>8.0447522642514646E-2</v>
      </c>
      <c r="G5" s="38">
        <v>233719397</v>
      </c>
      <c r="H5" s="26">
        <v>12</v>
      </c>
      <c r="I5" s="33">
        <v>1290</v>
      </c>
      <c r="J5" s="41">
        <f t="shared" si="1"/>
        <v>0.11052465442591516</v>
      </c>
    </row>
    <row r="6" spans="1:10" x14ac:dyDescent="0.25">
      <c r="A6" s="15">
        <v>4</v>
      </c>
      <c r="B6" s="13" t="s">
        <v>19</v>
      </c>
      <c r="C6" s="6" t="s">
        <v>31</v>
      </c>
      <c r="D6" s="9">
        <v>134000</v>
      </c>
      <c r="E6" s="26">
        <v>8.4</v>
      </c>
      <c r="F6" s="41">
        <f t="shared" si="0"/>
        <v>5.9492097318415912E-2</v>
      </c>
      <c r="G6" s="38">
        <v>170796883</v>
      </c>
      <c r="H6" s="26">
        <v>8.8000000000000007</v>
      </c>
      <c r="I6" s="33">
        <v>1275</v>
      </c>
      <c r="J6" s="41">
        <f t="shared" si="1"/>
        <v>8.076893365679215E-2</v>
      </c>
    </row>
    <row r="7" spans="1:10" x14ac:dyDescent="0.25">
      <c r="A7" s="15">
        <v>5</v>
      </c>
      <c r="B7" s="13" t="s">
        <v>15</v>
      </c>
      <c r="C7" s="6" t="s">
        <v>31</v>
      </c>
      <c r="D7" s="9">
        <v>127600</v>
      </c>
      <c r="E7" s="26">
        <v>8</v>
      </c>
      <c r="F7" s="41">
        <f t="shared" si="0"/>
        <v>5.6650683715148288E-2</v>
      </c>
      <c r="G7" s="38">
        <v>151911129</v>
      </c>
      <c r="H7" s="26">
        <v>7.8</v>
      </c>
      <c r="I7" s="33">
        <v>1191</v>
      </c>
      <c r="J7" s="41">
        <f t="shared" si="1"/>
        <v>7.1837961468707801E-2</v>
      </c>
    </row>
    <row r="8" spans="1:10" x14ac:dyDescent="0.25">
      <c r="A8" s="15">
        <v>6</v>
      </c>
      <c r="B8" s="13" t="s">
        <v>16</v>
      </c>
      <c r="C8" s="6" t="s">
        <v>31</v>
      </c>
      <c r="D8" s="9">
        <v>101600</v>
      </c>
      <c r="E8" s="26">
        <v>6.4</v>
      </c>
      <c r="F8" s="41">
        <f t="shared" si="0"/>
        <v>4.5107440951873558E-2</v>
      </c>
      <c r="G8" s="38">
        <v>116364606</v>
      </c>
      <c r="H8" s="26">
        <v>6</v>
      </c>
      <c r="I8" s="33">
        <v>1145</v>
      </c>
      <c r="J8" s="41">
        <f t="shared" si="1"/>
        <v>5.5028200614251004E-2</v>
      </c>
    </row>
    <row r="9" spans="1:10" x14ac:dyDescent="0.25">
      <c r="A9" s="15">
        <v>7</v>
      </c>
      <c r="B9" s="13" t="s">
        <v>21</v>
      </c>
      <c r="C9" s="6" t="s">
        <v>31</v>
      </c>
      <c r="D9" s="9">
        <v>101600</v>
      </c>
      <c r="E9" s="26">
        <v>6.4</v>
      </c>
      <c r="F9" s="41">
        <f t="shared" si="0"/>
        <v>4.5107440951873558E-2</v>
      </c>
      <c r="G9" s="38">
        <v>170224344</v>
      </c>
      <c r="H9" s="26">
        <v>8.8000000000000007</v>
      </c>
      <c r="I9" s="33">
        <v>1675</v>
      </c>
      <c r="J9" s="41">
        <f t="shared" si="1"/>
        <v>8.0498183021917122E-2</v>
      </c>
    </row>
    <row r="10" spans="1:10" x14ac:dyDescent="0.25">
      <c r="A10" s="15">
        <v>8</v>
      </c>
      <c r="B10" s="13" t="s">
        <v>38</v>
      </c>
      <c r="C10" s="6" t="s">
        <v>31</v>
      </c>
      <c r="D10" s="9">
        <v>63600</v>
      </c>
      <c r="E10" s="26">
        <v>4</v>
      </c>
      <c r="F10" s="41">
        <f t="shared" si="0"/>
        <v>2.8236547682472031E-2</v>
      </c>
      <c r="G10" s="38">
        <v>123441391</v>
      </c>
      <c r="H10" s="26">
        <v>6.4</v>
      </c>
      <c r="I10" s="33">
        <v>1941</v>
      </c>
      <c r="J10" s="41">
        <f t="shared" si="1"/>
        <v>5.8374774440006258E-2</v>
      </c>
    </row>
    <row r="11" spans="1:10" x14ac:dyDescent="0.25">
      <c r="A11" s="15">
        <v>9</v>
      </c>
      <c r="B11" s="13" t="s">
        <v>12</v>
      </c>
      <c r="C11" s="6" t="s">
        <v>31</v>
      </c>
      <c r="D11" s="9">
        <v>57200</v>
      </c>
      <c r="E11" s="26">
        <v>3.6</v>
      </c>
      <c r="F11" s="41">
        <f t="shared" si="0"/>
        <v>2.5395134079204403E-2</v>
      </c>
      <c r="G11" s="38">
        <v>58918748</v>
      </c>
      <c r="H11" s="26">
        <v>3</v>
      </c>
      <c r="I11" s="33">
        <v>1030</v>
      </c>
      <c r="J11" s="41">
        <f t="shared" si="1"/>
        <v>2.786236121389437E-2</v>
      </c>
    </row>
    <row r="12" spans="1:10" x14ac:dyDescent="0.25">
      <c r="A12" s="15">
        <v>10</v>
      </c>
      <c r="B12" s="13" t="s">
        <v>24</v>
      </c>
      <c r="C12" s="6" t="s">
        <v>31</v>
      </c>
      <c r="D12" s="9">
        <v>34800</v>
      </c>
      <c r="E12" s="26">
        <v>2.2000000000000002</v>
      </c>
      <c r="F12" s="41">
        <f t="shared" si="0"/>
        <v>1.5450186467767715E-2</v>
      </c>
      <c r="G12" s="38">
        <v>52202885</v>
      </c>
      <c r="H12" s="26">
        <v>2.7</v>
      </c>
      <c r="I12" s="33">
        <v>1500</v>
      </c>
      <c r="J12" s="41">
        <f t="shared" si="1"/>
        <v>2.4686465474069278E-2</v>
      </c>
    </row>
    <row r="13" spans="1:10" x14ac:dyDescent="0.25">
      <c r="A13" s="15">
        <v>11</v>
      </c>
      <c r="B13" s="13" t="s">
        <v>26</v>
      </c>
      <c r="C13" s="6" t="s">
        <v>31</v>
      </c>
      <c r="D13" s="9">
        <v>29200</v>
      </c>
      <c r="E13" s="26">
        <v>1.8</v>
      </c>
      <c r="F13" s="41">
        <f t="shared" si="0"/>
        <v>1.2963949564908542E-2</v>
      </c>
      <c r="G13" s="38">
        <v>12805152</v>
      </c>
      <c r="H13" s="26">
        <v>0.7</v>
      </c>
      <c r="I13" s="33">
        <v>439</v>
      </c>
      <c r="J13" s="41">
        <f t="shared" si="1"/>
        <v>6.0554879819038577E-3</v>
      </c>
    </row>
    <row r="14" spans="1:10" x14ac:dyDescent="0.25">
      <c r="A14" s="15">
        <v>12</v>
      </c>
      <c r="B14" s="13" t="s">
        <v>23</v>
      </c>
      <c r="C14" s="6" t="s">
        <v>31</v>
      </c>
      <c r="D14" s="9">
        <v>21200</v>
      </c>
      <c r="E14" s="26">
        <v>1.3</v>
      </c>
      <c r="F14" s="41">
        <f t="shared" si="0"/>
        <v>9.4121825608240103E-3</v>
      </c>
      <c r="G14" s="38">
        <v>27871421</v>
      </c>
      <c r="H14" s="26">
        <v>1.4</v>
      </c>
      <c r="I14" s="33">
        <v>1315</v>
      </c>
      <c r="J14" s="41">
        <f t="shared" si="1"/>
        <v>1.3180246115320052E-2</v>
      </c>
    </row>
    <row r="15" spans="1:10" x14ac:dyDescent="0.25">
      <c r="A15" s="15">
        <v>13</v>
      </c>
      <c r="B15" s="13" t="s">
        <v>18</v>
      </c>
      <c r="C15" s="6" t="s">
        <v>31</v>
      </c>
      <c r="D15" s="9">
        <v>18400</v>
      </c>
      <c r="E15" s="26">
        <v>1.2</v>
      </c>
      <c r="F15" s="41">
        <f t="shared" si="0"/>
        <v>8.1690641093944243E-3</v>
      </c>
      <c r="G15" s="38">
        <v>21377330</v>
      </c>
      <c r="H15" s="26">
        <v>1.1000000000000001</v>
      </c>
      <c r="I15" s="33">
        <v>1162</v>
      </c>
      <c r="J15" s="41">
        <f t="shared" si="1"/>
        <v>1.0109225169696758E-2</v>
      </c>
    </row>
    <row r="16" spans="1:10" x14ac:dyDescent="0.25">
      <c r="A16" s="15">
        <v>14</v>
      </c>
      <c r="B16" s="13" t="s">
        <v>14</v>
      </c>
      <c r="C16" s="6" t="s">
        <v>31</v>
      </c>
      <c r="D16" s="9">
        <v>16800</v>
      </c>
      <c r="E16" s="26">
        <v>1.1000000000000001</v>
      </c>
      <c r="F16" s="41">
        <f t="shared" si="0"/>
        <v>7.4587107085775173E-3</v>
      </c>
      <c r="G16" s="38">
        <v>15262879</v>
      </c>
      <c r="H16" s="26">
        <v>0.8</v>
      </c>
      <c r="I16" s="33">
        <v>909</v>
      </c>
      <c r="J16" s="41">
        <f t="shared" si="1"/>
        <v>7.2177339522211661E-3</v>
      </c>
    </row>
    <row r="17" spans="1:10" x14ac:dyDescent="0.25">
      <c r="A17" s="15">
        <v>15</v>
      </c>
      <c r="B17" s="13" t="s">
        <v>13</v>
      </c>
      <c r="C17" s="6" t="s">
        <v>31</v>
      </c>
      <c r="D17" s="9">
        <v>13600</v>
      </c>
      <c r="E17" s="26">
        <v>0.9</v>
      </c>
      <c r="F17" s="41">
        <f t="shared" si="0"/>
        <v>6.0380039069437043E-3</v>
      </c>
      <c r="G17" s="38">
        <v>11841349</v>
      </c>
      <c r="H17" s="26">
        <v>0.6</v>
      </c>
      <c r="I17" s="33">
        <v>871</v>
      </c>
      <c r="J17" s="41">
        <f t="shared" si="1"/>
        <v>5.5997106913708841E-3</v>
      </c>
    </row>
    <row r="18" spans="1:10" x14ac:dyDescent="0.25">
      <c r="A18" s="15">
        <v>16</v>
      </c>
      <c r="B18" s="13" t="s">
        <v>25</v>
      </c>
      <c r="C18" s="6" t="s">
        <v>31</v>
      </c>
      <c r="D18" s="9">
        <v>10000</v>
      </c>
      <c r="E18" s="26">
        <v>0.6</v>
      </c>
      <c r="F18" s="41">
        <f t="shared" si="0"/>
        <v>4.4397087551056652E-3</v>
      </c>
      <c r="G18" s="38">
        <v>7151800</v>
      </c>
      <c r="H18" s="26">
        <v>0.4</v>
      </c>
      <c r="I18" s="33">
        <v>715</v>
      </c>
      <c r="J18" s="41">
        <f t="shared" si="1"/>
        <v>3.3820480185615918E-3</v>
      </c>
    </row>
    <row r="19" spans="1:10" x14ac:dyDescent="0.25">
      <c r="A19" s="15">
        <v>17</v>
      </c>
      <c r="B19" s="13" t="s">
        <v>22</v>
      </c>
      <c r="C19" s="6" t="s">
        <v>31</v>
      </c>
      <c r="D19" s="9">
        <v>9600</v>
      </c>
      <c r="E19" s="26">
        <v>0.6</v>
      </c>
      <c r="F19" s="41">
        <f t="shared" si="0"/>
        <v>4.2621204049014382E-3</v>
      </c>
      <c r="G19" s="38">
        <v>13939484</v>
      </c>
      <c r="H19" s="26">
        <v>0.7</v>
      </c>
      <c r="I19" s="33">
        <v>1452</v>
      </c>
      <c r="J19" s="41">
        <f t="shared" si="1"/>
        <v>6.5919075256538236E-3</v>
      </c>
    </row>
    <row r="20" spans="1:10" x14ac:dyDescent="0.25">
      <c r="A20" s="15">
        <v>18</v>
      </c>
      <c r="B20" s="13" t="s">
        <v>27</v>
      </c>
      <c r="C20" s="6" t="s">
        <v>31</v>
      </c>
      <c r="D20" s="9">
        <v>8000</v>
      </c>
      <c r="E20" s="26">
        <v>0.5</v>
      </c>
      <c r="F20" s="41">
        <f t="shared" si="0"/>
        <v>3.5517670040845321E-3</v>
      </c>
      <c r="G20" s="38">
        <v>11824542</v>
      </c>
      <c r="H20" s="26">
        <v>0.6</v>
      </c>
      <c r="I20" s="33">
        <v>1478</v>
      </c>
      <c r="J20" s="41">
        <f t="shared" si="1"/>
        <v>5.5917627508457069E-3</v>
      </c>
    </row>
    <row r="21" spans="1:10" x14ac:dyDescent="0.25">
      <c r="A21" s="15">
        <v>19</v>
      </c>
      <c r="B21" s="13" t="s">
        <v>29</v>
      </c>
      <c r="C21" s="6" t="s">
        <v>31</v>
      </c>
      <c r="D21" s="9">
        <v>4400</v>
      </c>
      <c r="E21" s="26">
        <v>0.3</v>
      </c>
      <c r="F21" s="41">
        <f t="shared" si="0"/>
        <v>1.9534718522464926E-3</v>
      </c>
      <c r="G21" s="38">
        <v>5762419</v>
      </c>
      <c r="H21" s="26">
        <v>0.3</v>
      </c>
      <c r="I21" s="33">
        <v>1310</v>
      </c>
      <c r="J21" s="41">
        <f t="shared" si="1"/>
        <v>2.7250171650593795E-3</v>
      </c>
    </row>
    <row r="22" spans="1:10" ht="15.75" thickBot="1" x14ac:dyDescent="0.3">
      <c r="A22" s="15">
        <v>20</v>
      </c>
      <c r="B22" s="13" t="s">
        <v>28</v>
      </c>
      <c r="C22" s="6" t="s">
        <v>31</v>
      </c>
      <c r="D22" s="9">
        <v>4400</v>
      </c>
      <c r="E22" s="26">
        <v>0.3</v>
      </c>
      <c r="F22" s="41">
        <f t="shared" si="0"/>
        <v>1.9534718522464926E-3</v>
      </c>
      <c r="G22" s="38">
        <v>4187473</v>
      </c>
      <c r="H22" s="26">
        <v>0.2</v>
      </c>
      <c r="I22" s="33">
        <v>952</v>
      </c>
      <c r="J22" s="41">
        <f t="shared" si="1"/>
        <v>1.9802336142551759E-3</v>
      </c>
    </row>
    <row r="23" spans="1:10" ht="15.75" thickBot="1" x14ac:dyDescent="0.3">
      <c r="A23" s="15">
        <v>21</v>
      </c>
      <c r="B23" s="21" t="s">
        <v>32</v>
      </c>
      <c r="C23" s="22" t="s">
        <v>31</v>
      </c>
      <c r="D23" s="23">
        <f>SUM(D3:D22)</f>
        <v>1589200</v>
      </c>
      <c r="E23" s="28">
        <f>SUM(E3:E22)</f>
        <v>99.999999999999986</v>
      </c>
      <c r="F23" s="42">
        <f t="shared" ref="F23:F44" si="2">D23/$D$63</f>
        <v>0.70555851536139225</v>
      </c>
      <c r="G23" s="24">
        <f>SUM(G3:G22)</f>
        <v>1942228768</v>
      </c>
      <c r="H23" s="28">
        <f>SUM(H3:H22)</f>
        <v>100</v>
      </c>
      <c r="I23" s="34">
        <f>G23/D23</f>
        <v>1222.1424414799899</v>
      </c>
      <c r="J23" s="42">
        <f t="shared" ref="J23:J44" si="3">G23/$G$63</f>
        <v>0.91846960994542937</v>
      </c>
    </row>
    <row r="24" spans="1:10" x14ac:dyDescent="0.25">
      <c r="A24" s="15">
        <v>22</v>
      </c>
      <c r="B24" s="14" t="s">
        <v>11</v>
      </c>
      <c r="C24" s="7" t="s">
        <v>33</v>
      </c>
      <c r="D24" s="10">
        <v>246800</v>
      </c>
      <c r="E24" s="25">
        <v>40.6</v>
      </c>
      <c r="F24" s="41">
        <f t="shared" ref="F24:F43" si="4">D24/$D$63</f>
        <v>0.10957201207600781</v>
      </c>
      <c r="G24" s="39">
        <v>64927790</v>
      </c>
      <c r="H24" s="27">
        <v>38.6</v>
      </c>
      <c r="I24" s="35">
        <v>263</v>
      </c>
      <c r="J24" s="41">
        <f t="shared" ref="J24:J43" si="5">G24/$G$63</f>
        <v>3.0704005078313591E-2</v>
      </c>
    </row>
    <row r="25" spans="1:10" x14ac:dyDescent="0.25">
      <c r="A25" s="15">
        <v>23</v>
      </c>
      <c r="B25" s="13" t="s">
        <v>17</v>
      </c>
      <c r="C25" s="6" t="s">
        <v>33</v>
      </c>
      <c r="D25" s="9">
        <v>82000</v>
      </c>
      <c r="E25" s="26">
        <v>13.5</v>
      </c>
      <c r="F25" s="41">
        <f t="shared" si="4"/>
        <v>3.6405611791866452E-2</v>
      </c>
      <c r="G25" s="38">
        <v>24226324</v>
      </c>
      <c r="H25" s="26">
        <v>14.4</v>
      </c>
      <c r="I25" s="33">
        <v>295</v>
      </c>
      <c r="J25" s="41">
        <f t="shared" si="5"/>
        <v>1.1456499214355986E-2</v>
      </c>
    </row>
    <row r="26" spans="1:10" x14ac:dyDescent="0.25">
      <c r="A26" s="15">
        <v>24</v>
      </c>
      <c r="B26" s="13" t="s">
        <v>15</v>
      </c>
      <c r="C26" s="6" t="s">
        <v>33</v>
      </c>
      <c r="D26" s="9">
        <v>40400</v>
      </c>
      <c r="E26" s="26">
        <v>6.6</v>
      </c>
      <c r="F26" s="41">
        <f t="shared" si="4"/>
        <v>1.7936423370626887E-2</v>
      </c>
      <c r="G26" s="38">
        <v>11173289</v>
      </c>
      <c r="H26" s="26">
        <v>6.6</v>
      </c>
      <c r="I26" s="33">
        <v>277</v>
      </c>
      <c r="J26" s="41">
        <f t="shared" si="5"/>
        <v>5.2837886858225942E-3</v>
      </c>
    </row>
    <row r="27" spans="1:10" x14ac:dyDescent="0.25">
      <c r="A27" s="15">
        <v>25</v>
      </c>
      <c r="B27" s="13" t="s">
        <v>20</v>
      </c>
      <c r="C27" s="6" t="s">
        <v>33</v>
      </c>
      <c r="D27" s="9">
        <v>38000</v>
      </c>
      <c r="E27" s="26">
        <v>6.3</v>
      </c>
      <c r="F27" s="41">
        <f t="shared" si="4"/>
        <v>1.6870893269401527E-2</v>
      </c>
      <c r="G27" s="38">
        <v>10757880</v>
      </c>
      <c r="H27" s="26">
        <v>6.4</v>
      </c>
      <c r="I27" s="33">
        <v>283</v>
      </c>
      <c r="J27" s="41">
        <f t="shared" si="5"/>
        <v>5.0873439886355018E-3</v>
      </c>
    </row>
    <row r="28" spans="1:10" x14ac:dyDescent="0.25">
      <c r="A28" s="15">
        <v>26</v>
      </c>
      <c r="B28" s="13" t="s">
        <v>12</v>
      </c>
      <c r="C28" s="6" t="s">
        <v>33</v>
      </c>
      <c r="D28" s="9">
        <v>27200</v>
      </c>
      <c r="E28" s="26">
        <v>4.5</v>
      </c>
      <c r="F28" s="41">
        <f t="shared" si="4"/>
        <v>1.2076007813887409E-2</v>
      </c>
      <c r="G28" s="38">
        <v>7469323</v>
      </c>
      <c r="H28" s="26">
        <v>4.4000000000000004</v>
      </c>
      <c r="I28" s="33">
        <v>275</v>
      </c>
      <c r="J28" s="41">
        <f t="shared" si="5"/>
        <v>3.5322029492081053E-3</v>
      </c>
    </row>
    <row r="29" spans="1:10" x14ac:dyDescent="0.25">
      <c r="A29" s="15">
        <v>27</v>
      </c>
      <c r="B29" s="13" t="s">
        <v>19</v>
      </c>
      <c r="C29" s="6" t="s">
        <v>33</v>
      </c>
      <c r="D29" s="9">
        <v>23600</v>
      </c>
      <c r="E29" s="26">
        <v>3.9</v>
      </c>
      <c r="F29" s="41">
        <f t="shared" si="4"/>
        <v>1.047771266204937E-2</v>
      </c>
      <c r="G29" s="38">
        <v>7144169</v>
      </c>
      <c r="H29" s="26">
        <v>4.2</v>
      </c>
      <c r="I29" s="33">
        <v>303</v>
      </c>
      <c r="J29" s="41">
        <f t="shared" si="5"/>
        <v>3.3784393594226839E-3</v>
      </c>
    </row>
    <row r="30" spans="1:10" x14ac:dyDescent="0.25">
      <c r="A30" s="15">
        <v>28</v>
      </c>
      <c r="B30" s="13" t="s">
        <v>39</v>
      </c>
      <c r="C30" s="6" t="s">
        <v>33</v>
      </c>
      <c r="D30" s="9">
        <v>22800</v>
      </c>
      <c r="E30" s="26">
        <v>3.8</v>
      </c>
      <c r="F30" s="41">
        <f t="shared" si="4"/>
        <v>1.0122535961640916E-2</v>
      </c>
      <c r="G30" s="38">
        <v>6520052</v>
      </c>
      <c r="H30" s="26">
        <v>3.9</v>
      </c>
      <c r="I30" s="33">
        <v>286</v>
      </c>
      <c r="J30" s="41">
        <f t="shared" si="5"/>
        <v>3.0832977638522532E-3</v>
      </c>
    </row>
    <row r="31" spans="1:10" x14ac:dyDescent="0.25">
      <c r="A31" s="15">
        <v>29</v>
      </c>
      <c r="B31" s="13" t="s">
        <v>16</v>
      </c>
      <c r="C31" s="6" t="s">
        <v>33</v>
      </c>
      <c r="D31" s="9">
        <v>22400</v>
      </c>
      <c r="E31" s="26">
        <v>3.7</v>
      </c>
      <c r="F31" s="41">
        <f t="shared" si="4"/>
        <v>9.9449476114366903E-3</v>
      </c>
      <c r="G31" s="38">
        <v>6149143</v>
      </c>
      <c r="H31" s="26">
        <v>3.7</v>
      </c>
      <c r="I31" s="33">
        <v>275</v>
      </c>
      <c r="J31" s="41">
        <f t="shared" si="5"/>
        <v>2.9078968789677962E-3</v>
      </c>
    </row>
    <row r="32" spans="1:10" x14ac:dyDescent="0.25">
      <c r="A32" s="15">
        <v>30</v>
      </c>
      <c r="B32" s="13" t="s">
        <v>13</v>
      </c>
      <c r="C32" s="6" t="s">
        <v>33</v>
      </c>
      <c r="D32" s="9">
        <v>18000</v>
      </c>
      <c r="E32" s="26">
        <v>3</v>
      </c>
      <c r="F32" s="41">
        <f t="shared" si="4"/>
        <v>7.9914757591901964E-3</v>
      </c>
      <c r="G32" s="38">
        <v>4458528</v>
      </c>
      <c r="H32" s="26">
        <v>2.6</v>
      </c>
      <c r="I32" s="33">
        <v>248</v>
      </c>
      <c r="J32" s="41">
        <f t="shared" si="5"/>
        <v>2.1084140759111522E-3</v>
      </c>
    </row>
    <row r="33" spans="1:10" x14ac:dyDescent="0.25">
      <c r="A33" s="15">
        <v>31</v>
      </c>
      <c r="B33" s="13" t="s">
        <v>21</v>
      </c>
      <c r="C33" s="6" t="s">
        <v>33</v>
      </c>
      <c r="D33" s="9">
        <v>16400</v>
      </c>
      <c r="E33" s="26">
        <v>2.7</v>
      </c>
      <c r="F33" s="41">
        <f t="shared" si="4"/>
        <v>7.2811223583732904E-3</v>
      </c>
      <c r="G33" s="38">
        <v>5158407</v>
      </c>
      <c r="H33" s="26">
        <v>3.1</v>
      </c>
      <c r="I33" s="33">
        <v>315</v>
      </c>
      <c r="J33" s="41">
        <f t="shared" si="5"/>
        <v>2.4393831165978141E-3</v>
      </c>
    </row>
    <row r="34" spans="1:10" x14ac:dyDescent="0.25">
      <c r="A34" s="15">
        <v>32</v>
      </c>
      <c r="B34" s="13" t="s">
        <v>24</v>
      </c>
      <c r="C34" s="6" t="s">
        <v>33</v>
      </c>
      <c r="D34" s="9">
        <v>16000</v>
      </c>
      <c r="E34" s="26">
        <v>2.6</v>
      </c>
      <c r="F34" s="41">
        <f t="shared" si="4"/>
        <v>7.1035340081690643E-3</v>
      </c>
      <c r="G34" s="38">
        <v>4781379</v>
      </c>
      <c r="H34" s="26">
        <v>2.8</v>
      </c>
      <c r="I34" s="33">
        <v>299</v>
      </c>
      <c r="J34" s="41">
        <f t="shared" si="5"/>
        <v>2.2610885892980796E-3</v>
      </c>
    </row>
    <row r="35" spans="1:10" x14ac:dyDescent="0.25">
      <c r="A35" s="15">
        <v>33</v>
      </c>
      <c r="B35" s="13" t="s">
        <v>26</v>
      </c>
      <c r="C35" s="6" t="s">
        <v>33</v>
      </c>
      <c r="D35" s="9">
        <v>13600</v>
      </c>
      <c r="E35" s="26">
        <v>2.2000000000000002</v>
      </c>
      <c r="F35" s="41">
        <f t="shared" si="4"/>
        <v>6.0380039069437043E-3</v>
      </c>
      <c r="G35" s="38">
        <v>3489162</v>
      </c>
      <c r="H35" s="26">
        <v>2.1</v>
      </c>
      <c r="I35" s="33">
        <v>257</v>
      </c>
      <c r="J35" s="41">
        <f t="shared" si="5"/>
        <v>1.65000607239302E-3</v>
      </c>
    </row>
    <row r="36" spans="1:10" x14ac:dyDescent="0.25">
      <c r="A36" s="15">
        <v>34</v>
      </c>
      <c r="B36" s="13" t="s">
        <v>25</v>
      </c>
      <c r="C36" s="6" t="s">
        <v>33</v>
      </c>
      <c r="D36" s="9">
        <v>9600</v>
      </c>
      <c r="E36" s="26">
        <v>1.6</v>
      </c>
      <c r="F36" s="41">
        <f t="shared" si="4"/>
        <v>4.2621204049014382E-3</v>
      </c>
      <c r="G36" s="38">
        <v>2313717</v>
      </c>
      <c r="H36" s="26">
        <v>1.4</v>
      </c>
      <c r="I36" s="33">
        <v>241</v>
      </c>
      <c r="J36" s="41">
        <f t="shared" si="5"/>
        <v>1.0941444105487109E-3</v>
      </c>
    </row>
    <row r="37" spans="1:10" x14ac:dyDescent="0.25">
      <c r="A37" s="15">
        <v>35</v>
      </c>
      <c r="B37" s="13" t="s">
        <v>14</v>
      </c>
      <c r="C37" s="6" t="s">
        <v>33</v>
      </c>
      <c r="D37" s="9">
        <v>8800</v>
      </c>
      <c r="E37" s="26">
        <v>1.4</v>
      </c>
      <c r="F37" s="41">
        <f t="shared" si="4"/>
        <v>3.9069437044929852E-3</v>
      </c>
      <c r="G37" s="38">
        <v>2726534</v>
      </c>
      <c r="H37" s="26">
        <v>1.6</v>
      </c>
      <c r="I37" s="33">
        <v>310</v>
      </c>
      <c r="J37" s="41">
        <f t="shared" si="5"/>
        <v>1.2893633647810079E-3</v>
      </c>
    </row>
    <row r="38" spans="1:10" x14ac:dyDescent="0.25">
      <c r="A38" s="15">
        <v>36</v>
      </c>
      <c r="B38" s="13" t="s">
        <v>23</v>
      </c>
      <c r="C38" s="6" t="s">
        <v>33</v>
      </c>
      <c r="D38" s="9">
        <v>8800</v>
      </c>
      <c r="E38" s="26">
        <v>1.4</v>
      </c>
      <c r="F38" s="41">
        <f t="shared" si="4"/>
        <v>3.9069437044929852E-3</v>
      </c>
      <c r="G38" s="38">
        <v>2646383</v>
      </c>
      <c r="H38" s="26">
        <v>1.6</v>
      </c>
      <c r="I38" s="33">
        <v>301</v>
      </c>
      <c r="J38" s="41">
        <f t="shared" si="5"/>
        <v>1.2514603850086806E-3</v>
      </c>
    </row>
    <row r="39" spans="1:10" x14ac:dyDescent="0.25">
      <c r="A39" s="15">
        <v>37</v>
      </c>
      <c r="B39" s="13" t="s">
        <v>18</v>
      </c>
      <c r="C39" s="6" t="s">
        <v>33</v>
      </c>
      <c r="D39" s="9">
        <v>6400</v>
      </c>
      <c r="E39" s="26">
        <v>1.1000000000000001</v>
      </c>
      <c r="F39" s="41">
        <f t="shared" si="4"/>
        <v>2.8414136032676256E-3</v>
      </c>
      <c r="G39" s="38">
        <v>2113578</v>
      </c>
      <c r="H39" s="26">
        <v>1.3</v>
      </c>
      <c r="I39" s="33">
        <v>330</v>
      </c>
      <c r="J39" s="41">
        <f t="shared" si="5"/>
        <v>9.994997464939418E-4</v>
      </c>
    </row>
    <row r="40" spans="1:10" x14ac:dyDescent="0.25">
      <c r="A40" s="15">
        <v>38</v>
      </c>
      <c r="B40" s="13" t="s">
        <v>22</v>
      </c>
      <c r="C40" s="6" t="s">
        <v>33</v>
      </c>
      <c r="D40" s="9">
        <v>2400</v>
      </c>
      <c r="E40" s="26">
        <v>0.4</v>
      </c>
      <c r="F40" s="41">
        <f t="shared" si="4"/>
        <v>1.0655301012253596E-3</v>
      </c>
      <c r="G40" s="38">
        <v>743347</v>
      </c>
      <c r="H40" s="26">
        <v>0.4</v>
      </c>
      <c r="I40" s="33">
        <v>310</v>
      </c>
      <c r="J40" s="41">
        <f t="shared" si="5"/>
        <v>3.5152482570173992E-4</v>
      </c>
    </row>
    <row r="41" spans="1:10" x14ac:dyDescent="0.25">
      <c r="A41" s="15">
        <v>39</v>
      </c>
      <c r="B41" s="13" t="s">
        <v>28</v>
      </c>
      <c r="C41" s="6" t="s">
        <v>33</v>
      </c>
      <c r="D41" s="9">
        <v>2000</v>
      </c>
      <c r="E41" s="26">
        <v>0.3</v>
      </c>
      <c r="F41" s="41">
        <f t="shared" si="4"/>
        <v>8.8794175102113303E-4</v>
      </c>
      <c r="G41" s="38">
        <v>640973</v>
      </c>
      <c r="H41" s="26">
        <v>0.4</v>
      </c>
      <c r="I41" s="33">
        <v>320</v>
      </c>
      <c r="J41" s="41">
        <f t="shared" si="5"/>
        <v>3.0311270793387387E-4</v>
      </c>
    </row>
    <row r="42" spans="1:10" x14ac:dyDescent="0.25">
      <c r="A42" s="15">
        <v>40</v>
      </c>
      <c r="B42" s="13" t="s">
        <v>27</v>
      </c>
      <c r="C42" s="6" t="s">
        <v>33</v>
      </c>
      <c r="D42" s="9">
        <v>2000</v>
      </c>
      <c r="E42" s="26">
        <v>0.3</v>
      </c>
      <c r="F42" s="41">
        <f t="shared" si="4"/>
        <v>8.8794175102113303E-4</v>
      </c>
      <c r="G42" s="38">
        <v>676937</v>
      </c>
      <c r="H42" s="26">
        <v>0.4</v>
      </c>
      <c r="I42" s="33">
        <v>338</v>
      </c>
      <c r="J42" s="41">
        <f t="shared" si="5"/>
        <v>3.2011989143167154E-4</v>
      </c>
    </row>
    <row r="43" spans="1:10" ht="15.75" thickBot="1" x14ac:dyDescent="0.3">
      <c r="A43" s="15">
        <v>41</v>
      </c>
      <c r="B43" s="13" t="s">
        <v>29</v>
      </c>
      <c r="C43" s="6" t="s">
        <v>33</v>
      </c>
      <c r="D43" s="9">
        <v>800</v>
      </c>
      <c r="E43" s="26">
        <v>0.1</v>
      </c>
      <c r="F43" s="41">
        <f t="shared" si="4"/>
        <v>3.551767004084532E-4</v>
      </c>
      <c r="G43" s="38">
        <v>212207</v>
      </c>
      <c r="H43" s="26">
        <v>0.1</v>
      </c>
      <c r="I43" s="33">
        <v>265</v>
      </c>
      <c r="J43" s="41">
        <f t="shared" si="5"/>
        <v>1.0035155679338065E-4</v>
      </c>
    </row>
    <row r="44" spans="1:10" ht="15.75" thickBot="1" x14ac:dyDescent="0.3">
      <c r="A44" s="15">
        <v>42</v>
      </c>
      <c r="B44" s="21" t="s">
        <v>34</v>
      </c>
      <c r="C44" s="22" t="s">
        <v>33</v>
      </c>
      <c r="D44" s="23">
        <f>SUM(D24:D43)</f>
        <v>608000</v>
      </c>
      <c r="E44" s="28">
        <f>SUM(E24:E43)</f>
        <v>100</v>
      </c>
      <c r="F44" s="42">
        <f t="shared" si="2"/>
        <v>0.26993429231042443</v>
      </c>
      <c r="G44" s="24">
        <f>SUM(G24:G43)</f>
        <v>168329122</v>
      </c>
      <c r="H44" s="28">
        <f>SUM(H24:H43)</f>
        <v>100</v>
      </c>
      <c r="I44" s="34">
        <f t="shared" ref="I44:I63" si="6">G44/D44</f>
        <v>276.85710855263159</v>
      </c>
      <c r="J44" s="42">
        <f t="shared" si="3"/>
        <v>7.9601942661471581E-2</v>
      </c>
    </row>
    <row r="45" spans="1:10" x14ac:dyDescent="0.25">
      <c r="A45" s="15">
        <v>43</v>
      </c>
      <c r="B45" s="13" t="s">
        <v>11</v>
      </c>
      <c r="C45" s="6" t="s">
        <v>35</v>
      </c>
      <c r="D45" s="9">
        <v>18400</v>
      </c>
      <c r="E45" s="26">
        <v>33.299999999999997</v>
      </c>
      <c r="F45" s="41">
        <f t="shared" ref="F45:F61" si="7">D45/$D$63</f>
        <v>8.1690641093944243E-3</v>
      </c>
      <c r="G45" s="38">
        <v>1364395</v>
      </c>
      <c r="H45" s="26">
        <v>33.6</v>
      </c>
      <c r="I45" s="33">
        <v>74</v>
      </c>
      <c r="J45" s="41">
        <f t="shared" ref="J45:J61" si="8">G45/$G$63</f>
        <v>6.4521510756527633E-4</v>
      </c>
    </row>
    <row r="46" spans="1:10" x14ac:dyDescent="0.25">
      <c r="A46" s="15">
        <v>44</v>
      </c>
      <c r="B46" s="13" t="s">
        <v>17</v>
      </c>
      <c r="C46" s="6" t="s">
        <v>35</v>
      </c>
      <c r="D46" s="9">
        <v>6400</v>
      </c>
      <c r="E46" s="26">
        <v>11.6</v>
      </c>
      <c r="F46" s="41">
        <f t="shared" si="7"/>
        <v>2.8414136032676256E-3</v>
      </c>
      <c r="G46" s="38">
        <v>595202</v>
      </c>
      <c r="H46" s="26">
        <v>14.6</v>
      </c>
      <c r="I46" s="33">
        <v>93</v>
      </c>
      <c r="J46" s="41">
        <f t="shared" si="8"/>
        <v>2.8146784652030213E-4</v>
      </c>
    </row>
    <row r="47" spans="1:10" x14ac:dyDescent="0.25">
      <c r="A47" s="15">
        <v>45</v>
      </c>
      <c r="B47" s="13" t="s">
        <v>26</v>
      </c>
      <c r="C47" s="6" t="s">
        <v>35</v>
      </c>
      <c r="D47" s="9">
        <v>5200</v>
      </c>
      <c r="E47" s="26">
        <v>9.4</v>
      </c>
      <c r="F47" s="41">
        <f t="shared" si="7"/>
        <v>2.3086485526549456E-3</v>
      </c>
      <c r="G47" s="38">
        <v>354350</v>
      </c>
      <c r="H47" s="26">
        <v>8.6999999999999993</v>
      </c>
      <c r="I47" s="33">
        <v>68</v>
      </c>
      <c r="J47" s="41">
        <f t="shared" si="8"/>
        <v>1.6757022223458433E-4</v>
      </c>
    </row>
    <row r="48" spans="1:10" x14ac:dyDescent="0.25">
      <c r="A48" s="15">
        <v>46</v>
      </c>
      <c r="B48" s="13" t="s">
        <v>15</v>
      </c>
      <c r="C48" s="6" t="s">
        <v>35</v>
      </c>
      <c r="D48" s="9">
        <v>5200</v>
      </c>
      <c r="E48" s="26">
        <v>9.4</v>
      </c>
      <c r="F48" s="41">
        <f t="shared" si="7"/>
        <v>2.3086485526549456E-3</v>
      </c>
      <c r="G48" s="38">
        <v>311236</v>
      </c>
      <c r="H48" s="26">
        <v>7.6</v>
      </c>
      <c r="I48" s="33">
        <v>60</v>
      </c>
      <c r="J48" s="41">
        <f t="shared" si="8"/>
        <v>1.4718184192861038E-4</v>
      </c>
    </row>
    <row r="49" spans="1:10" x14ac:dyDescent="0.25">
      <c r="A49" s="15">
        <v>47</v>
      </c>
      <c r="B49" s="13" t="s">
        <v>20</v>
      </c>
      <c r="C49" s="6" t="s">
        <v>35</v>
      </c>
      <c r="D49" s="9">
        <v>4000</v>
      </c>
      <c r="E49" s="26">
        <v>7.2</v>
      </c>
      <c r="F49" s="41">
        <f t="shared" si="7"/>
        <v>1.7758835020422661E-3</v>
      </c>
      <c r="G49" s="38">
        <v>137693</v>
      </c>
      <c r="H49" s="26">
        <v>3.4</v>
      </c>
      <c r="I49" s="33">
        <v>34</v>
      </c>
      <c r="J49" s="41">
        <f t="shared" si="8"/>
        <v>6.5114284210940088E-5</v>
      </c>
    </row>
    <row r="50" spans="1:10" x14ac:dyDescent="0.25">
      <c r="A50" s="15">
        <v>48</v>
      </c>
      <c r="B50" s="13" t="s">
        <v>25</v>
      </c>
      <c r="C50" s="6" t="s">
        <v>35</v>
      </c>
      <c r="D50" s="9">
        <v>2800</v>
      </c>
      <c r="E50" s="26">
        <v>5.0999999999999996</v>
      </c>
      <c r="F50" s="41">
        <f t="shared" si="7"/>
        <v>1.2431184514295863E-3</v>
      </c>
      <c r="G50" s="38">
        <v>249469</v>
      </c>
      <c r="H50" s="26">
        <v>6.1</v>
      </c>
      <c r="I50" s="33">
        <v>89</v>
      </c>
      <c r="J50" s="41">
        <f t="shared" si="8"/>
        <v>1.1797255755789337E-4</v>
      </c>
    </row>
    <row r="51" spans="1:10" x14ac:dyDescent="0.25">
      <c r="A51" s="15">
        <v>49</v>
      </c>
      <c r="B51" s="13" t="s">
        <v>24</v>
      </c>
      <c r="C51" s="6" t="s">
        <v>35</v>
      </c>
      <c r="D51" s="9">
        <v>2800</v>
      </c>
      <c r="E51" s="26">
        <v>5.0999999999999996</v>
      </c>
      <c r="F51" s="41">
        <f t="shared" si="7"/>
        <v>1.2431184514295863E-3</v>
      </c>
      <c r="G51" s="38">
        <v>270666</v>
      </c>
      <c r="H51" s="26">
        <v>6.6</v>
      </c>
      <c r="I51" s="33">
        <v>97</v>
      </c>
      <c r="J51" s="41">
        <f t="shared" si="8"/>
        <v>1.2799650563382532E-4</v>
      </c>
    </row>
    <row r="52" spans="1:10" x14ac:dyDescent="0.25">
      <c r="A52" s="15">
        <v>50</v>
      </c>
      <c r="B52" s="13" t="s">
        <v>12</v>
      </c>
      <c r="C52" s="6" t="s">
        <v>35</v>
      </c>
      <c r="D52" s="9">
        <v>2000</v>
      </c>
      <c r="E52" s="26">
        <v>3.6</v>
      </c>
      <c r="F52" s="41">
        <f t="shared" si="7"/>
        <v>8.8794175102113303E-4</v>
      </c>
      <c r="G52" s="38">
        <v>147130</v>
      </c>
      <c r="H52" s="26">
        <v>3.6</v>
      </c>
      <c r="I52" s="33">
        <v>74</v>
      </c>
      <c r="J52" s="41">
        <f t="shared" si="8"/>
        <v>6.9576991103074338E-5</v>
      </c>
    </row>
    <row r="53" spans="1:10" x14ac:dyDescent="0.25">
      <c r="A53" s="15">
        <v>51</v>
      </c>
      <c r="B53" s="13" t="s">
        <v>19</v>
      </c>
      <c r="C53" s="6" t="s">
        <v>35</v>
      </c>
      <c r="D53" s="9">
        <v>2000</v>
      </c>
      <c r="E53" s="26">
        <v>3.6</v>
      </c>
      <c r="F53" s="41">
        <f t="shared" si="7"/>
        <v>8.8794175102113303E-4</v>
      </c>
      <c r="G53" s="38">
        <v>181274</v>
      </c>
      <c r="H53" s="26">
        <v>4.4000000000000004</v>
      </c>
      <c r="I53" s="33">
        <v>91</v>
      </c>
      <c r="J53" s="41">
        <f t="shared" si="8"/>
        <v>8.5723506322427079E-5</v>
      </c>
    </row>
    <row r="54" spans="1:10" x14ac:dyDescent="0.25">
      <c r="A54" s="15">
        <v>52</v>
      </c>
      <c r="B54" s="13" t="s">
        <v>16</v>
      </c>
      <c r="C54" s="6" t="s">
        <v>35</v>
      </c>
      <c r="D54" s="9">
        <v>2000</v>
      </c>
      <c r="E54" s="26">
        <v>3.6</v>
      </c>
      <c r="F54" s="41">
        <f t="shared" si="7"/>
        <v>8.8794175102113303E-4</v>
      </c>
      <c r="G54" s="38">
        <v>158321</v>
      </c>
      <c r="H54" s="26">
        <v>3.9</v>
      </c>
      <c r="I54" s="33">
        <v>79</v>
      </c>
      <c r="J54" s="41">
        <f t="shared" si="8"/>
        <v>7.4869155226193381E-5</v>
      </c>
    </row>
    <row r="55" spans="1:10" x14ac:dyDescent="0.25">
      <c r="A55" s="15">
        <v>53</v>
      </c>
      <c r="B55" s="13" t="s">
        <v>13</v>
      </c>
      <c r="C55" s="6" t="s">
        <v>35</v>
      </c>
      <c r="D55" s="9">
        <v>800</v>
      </c>
      <c r="E55" s="26">
        <v>1.5</v>
      </c>
      <c r="F55" s="41">
        <f t="shared" si="7"/>
        <v>3.551767004084532E-4</v>
      </c>
      <c r="G55" s="38">
        <v>60064</v>
      </c>
      <c r="H55" s="26">
        <v>1.5</v>
      </c>
      <c r="I55" s="33">
        <v>75</v>
      </c>
      <c r="J55" s="41">
        <f t="shared" si="8"/>
        <v>2.8403944767315005E-5</v>
      </c>
    </row>
    <row r="56" spans="1:10" x14ac:dyDescent="0.25">
      <c r="A56" s="15">
        <v>54</v>
      </c>
      <c r="B56" s="13" t="s">
        <v>22</v>
      </c>
      <c r="C56" s="6" t="s">
        <v>35</v>
      </c>
      <c r="D56" s="9">
        <v>800</v>
      </c>
      <c r="E56" s="26">
        <v>1.5</v>
      </c>
      <c r="F56" s="41">
        <f t="shared" si="7"/>
        <v>3.551767004084532E-4</v>
      </c>
      <c r="G56" s="38">
        <v>53759</v>
      </c>
      <c r="H56" s="26">
        <v>1.3</v>
      </c>
      <c r="I56" s="33">
        <v>67</v>
      </c>
      <c r="J56" s="41">
        <f t="shared" si="8"/>
        <v>2.5422343945559528E-5</v>
      </c>
    </row>
    <row r="57" spans="1:10" x14ac:dyDescent="0.25">
      <c r="A57" s="15">
        <v>55</v>
      </c>
      <c r="B57" s="13" t="s">
        <v>21</v>
      </c>
      <c r="C57" s="6" t="s">
        <v>35</v>
      </c>
      <c r="D57" s="9">
        <v>800</v>
      </c>
      <c r="E57" s="26">
        <v>1.5</v>
      </c>
      <c r="F57" s="41">
        <f t="shared" si="7"/>
        <v>3.551767004084532E-4</v>
      </c>
      <c r="G57" s="38">
        <v>66491</v>
      </c>
      <c r="H57" s="26">
        <v>1.6</v>
      </c>
      <c r="I57" s="33">
        <v>83</v>
      </c>
      <c r="J57" s="41">
        <f t="shared" si="8"/>
        <v>3.1443238737405804E-5</v>
      </c>
    </row>
    <row r="58" spans="1:10" x14ac:dyDescent="0.25">
      <c r="A58" s="15">
        <v>56</v>
      </c>
      <c r="B58" s="13" t="s">
        <v>40</v>
      </c>
      <c r="C58" s="6" t="s">
        <v>35</v>
      </c>
      <c r="D58" s="9">
        <v>800</v>
      </c>
      <c r="E58" s="26">
        <v>1.5</v>
      </c>
      <c r="F58" s="41">
        <f t="shared" si="7"/>
        <v>3.551767004084532E-4</v>
      </c>
      <c r="G58" s="38">
        <v>0</v>
      </c>
      <c r="H58" s="26">
        <v>0</v>
      </c>
      <c r="I58" s="33">
        <v>0</v>
      </c>
      <c r="J58" s="41">
        <f t="shared" si="8"/>
        <v>0</v>
      </c>
    </row>
    <row r="59" spans="1:10" x14ac:dyDescent="0.25">
      <c r="A59" s="15">
        <v>57</v>
      </c>
      <c r="B59" s="13" t="s">
        <v>18</v>
      </c>
      <c r="C59" s="6" t="s">
        <v>35</v>
      </c>
      <c r="D59" s="9">
        <v>400</v>
      </c>
      <c r="E59" s="26">
        <v>0.7</v>
      </c>
      <c r="F59" s="41">
        <f t="shared" si="7"/>
        <v>1.775883502042266E-4</v>
      </c>
      <c r="G59" s="38">
        <v>36782</v>
      </c>
      <c r="H59" s="26">
        <v>0.9</v>
      </c>
      <c r="I59" s="33">
        <v>92</v>
      </c>
      <c r="J59" s="41">
        <f t="shared" si="8"/>
        <v>1.7394011328439339E-5</v>
      </c>
    </row>
    <row r="60" spans="1:10" x14ac:dyDescent="0.25">
      <c r="A60" s="15">
        <v>58</v>
      </c>
      <c r="B60" s="13" t="s">
        <v>23</v>
      </c>
      <c r="C60" s="6" t="s">
        <v>35</v>
      </c>
      <c r="D60" s="9">
        <v>400</v>
      </c>
      <c r="E60" s="26">
        <v>0.7</v>
      </c>
      <c r="F60" s="41">
        <f t="shared" si="7"/>
        <v>1.775883502042266E-4</v>
      </c>
      <c r="G60" s="38">
        <v>38197</v>
      </c>
      <c r="H60" s="26">
        <v>0.9</v>
      </c>
      <c r="I60" s="33">
        <v>95</v>
      </c>
      <c r="J60" s="41">
        <f t="shared" si="8"/>
        <v>1.8063157270197312E-5</v>
      </c>
    </row>
    <row r="61" spans="1:10" ht="15.75" thickBot="1" x14ac:dyDescent="0.3">
      <c r="A61" s="15">
        <v>59</v>
      </c>
      <c r="B61" s="13" t="s">
        <v>27</v>
      </c>
      <c r="C61" s="6" t="s">
        <v>35</v>
      </c>
      <c r="D61" s="9">
        <v>400</v>
      </c>
      <c r="E61" s="26">
        <v>0.7</v>
      </c>
      <c r="F61" s="41">
        <f t="shared" si="7"/>
        <v>1.775883502042266E-4</v>
      </c>
      <c r="G61" s="38">
        <v>52935</v>
      </c>
      <c r="H61" s="26">
        <v>1.3</v>
      </c>
      <c r="I61" s="33">
        <v>132</v>
      </c>
      <c r="J61" s="41">
        <f t="shared" si="8"/>
        <v>2.5032678746966899E-5</v>
      </c>
    </row>
    <row r="62" spans="1:10" ht="15.75" thickBot="1" x14ac:dyDescent="0.3">
      <c r="A62" s="15">
        <v>60</v>
      </c>
      <c r="B62" s="21" t="s">
        <v>36</v>
      </c>
      <c r="C62" s="22" t="s">
        <v>35</v>
      </c>
      <c r="D62" s="23">
        <f>SUM(D45:D61)</f>
        <v>55200</v>
      </c>
      <c r="E62" s="28">
        <f>SUM(E45:E61)</f>
        <v>99.999999999999972</v>
      </c>
      <c r="F62" s="42">
        <f t="shared" ref="F62" si="9">D62/$D$63</f>
        <v>2.4507192328183273E-2</v>
      </c>
      <c r="G62" s="24">
        <f>SUM(G45:G61)</f>
        <v>4077964</v>
      </c>
      <c r="H62" s="28">
        <f>SUM(H45:H61)</f>
        <v>100</v>
      </c>
      <c r="I62" s="34">
        <f>G62/D62</f>
        <v>73.876159420289852</v>
      </c>
      <c r="J62" s="42">
        <f t="shared" ref="J62" si="10">G62/$G$63</f>
        <v>1.9284473930990106E-3</v>
      </c>
    </row>
    <row r="63" spans="1:10" ht="15.75" thickBot="1" x14ac:dyDescent="0.3">
      <c r="A63" s="15">
        <v>61</v>
      </c>
      <c r="B63" s="21" t="s">
        <v>5</v>
      </c>
      <c r="C63" s="45" t="s">
        <v>37</v>
      </c>
      <c r="D63" s="23">
        <f>SUM(D44,D23,D62)</f>
        <v>2252400</v>
      </c>
      <c r="E63" s="28"/>
      <c r="F63" s="42">
        <f>SUM(F3:F22,F24:F43,F45:F61)</f>
        <v>0.99999999999999978</v>
      </c>
      <c r="G63" s="23">
        <f>SUM(G44,G23,G62)</f>
        <v>2114635854</v>
      </c>
      <c r="H63" s="28"/>
      <c r="I63" s="34">
        <f t="shared" si="6"/>
        <v>938.83673148641446</v>
      </c>
      <c r="J63" s="42">
        <f>SUM(J3:J22,J24:J43,J45:J61)</f>
        <v>1</v>
      </c>
    </row>
    <row r="64" spans="1:10" x14ac:dyDescent="0.25">
      <c r="A64" s="15">
        <v>62</v>
      </c>
    </row>
    <row r="65" spans="1:9" x14ac:dyDescent="0.25">
      <c r="A65" s="15">
        <v>63</v>
      </c>
      <c r="B65" t="s">
        <v>6</v>
      </c>
    </row>
    <row r="66" spans="1:9" x14ac:dyDescent="0.25">
      <c r="I66"/>
    </row>
  </sheetData>
  <autoFilter ref="A2:J2"/>
  <sortState ref="B45:J61">
    <sortCondition descending="1" ref="D45:D61"/>
  </sortState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2018-08-20T11:55:11Z</dcterms:modified>
</cp:coreProperties>
</file>