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800" windowHeight="12300"/>
  </bookViews>
  <sheets>
    <sheet name="Luke_Met_Mvarat_1.21" sheetId="3" r:id="rId1"/>
  </sheets>
  <calcPr calcId="162913" iterateDelta="1E-4"/>
</workbook>
</file>

<file path=xl/calcChain.xml><?xml version="1.0" encoding="utf-8"?>
<calcChain xmlns="http://schemas.openxmlformats.org/spreadsheetml/2006/main">
  <c r="AF10" i="3" l="1"/>
  <c r="AF9" i="3"/>
  <c r="AF8" i="3"/>
  <c r="AF7" i="3"/>
  <c r="AF6" i="3"/>
  <c r="AD10" i="3"/>
  <c r="AD9" i="3"/>
  <c r="AD8" i="3"/>
  <c r="AD7" i="3"/>
  <c r="AD6" i="3"/>
  <c r="AB7" i="3"/>
  <c r="AB8" i="3"/>
  <c r="AB9" i="3"/>
  <c r="AB10" i="3"/>
  <c r="AH10" i="3" s="1"/>
  <c r="AB6" i="3"/>
  <c r="AH6" i="3" s="1"/>
  <c r="X10" i="3"/>
  <c r="X9" i="3"/>
  <c r="X8" i="3"/>
  <c r="X7" i="3"/>
  <c r="X6" i="3"/>
  <c r="V10" i="3"/>
  <c r="Z10" i="3" s="1"/>
  <c r="V9" i="3"/>
  <c r="V8" i="3"/>
  <c r="V7" i="3"/>
  <c r="V6" i="3"/>
  <c r="T9" i="3"/>
  <c r="T7" i="3"/>
  <c r="T8" i="3"/>
  <c r="T10" i="3"/>
  <c r="T6" i="3"/>
  <c r="P10" i="3"/>
  <c r="P9" i="3"/>
  <c r="P8" i="3"/>
  <c r="P7" i="3"/>
  <c r="P6" i="3"/>
  <c r="N10" i="3"/>
  <c r="N9" i="3"/>
  <c r="N8" i="3"/>
  <c r="N7" i="3"/>
  <c r="R7" i="3" s="1"/>
  <c r="N6" i="3"/>
  <c r="L7" i="3"/>
  <c r="L8" i="3"/>
  <c r="L9" i="3"/>
  <c r="L10" i="3"/>
  <c r="L6" i="3"/>
  <c r="R6" i="3" s="1"/>
  <c r="H10" i="3"/>
  <c r="H9" i="3"/>
  <c r="H8" i="3"/>
  <c r="H7" i="3"/>
  <c r="H6" i="3"/>
  <c r="F10" i="3"/>
  <c r="F9" i="3"/>
  <c r="F8" i="3"/>
  <c r="F7" i="3"/>
  <c r="F6" i="3"/>
  <c r="D7" i="3"/>
  <c r="D8" i="3"/>
  <c r="D9" i="3"/>
  <c r="D10" i="3"/>
  <c r="D6" i="3"/>
  <c r="AH7" i="3" l="1"/>
  <c r="AH8" i="3"/>
  <c r="AH9" i="3"/>
  <c r="Z9" i="3"/>
  <c r="Z7" i="3"/>
  <c r="Z6" i="3"/>
  <c r="Z8" i="3"/>
  <c r="R9" i="3"/>
  <c r="R10" i="3"/>
  <c r="R8" i="3"/>
  <c r="J10" i="3"/>
  <c r="J9" i="3"/>
  <c r="J8" i="3"/>
  <c r="J7" i="3"/>
  <c r="J6" i="3"/>
</calcChain>
</file>

<file path=xl/comments1.xml><?xml version="1.0" encoding="utf-8"?>
<comments xmlns="http://schemas.openxmlformats.org/spreadsheetml/2006/main">
  <authors>
    <author>PXWeb</author>
  </authors>
  <commentList>
    <comment ref="B10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<sst xmlns="http://schemas.openxmlformats.org/spreadsheetml/2006/main" count="87" uniqueCount="41">
  <si>
    <t>Pine</t>
  </si>
  <si>
    <t>Spruce</t>
  </si>
  <si>
    <t>Broadleaved</t>
  </si>
  <si>
    <t>Total</t>
  </si>
  <si>
    <t>WHOLE COUNTRY</t>
  </si>
  <si>
    <t>NFI 9 (1996-2003)</t>
  </si>
  <si>
    <t>NFI 10 (2004-2008)</t>
  </si>
  <si>
    <t>NFI 11 (2009-2013)</t>
  </si>
  <si>
    <t>NFI 11/12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</si>
  <si>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</si>
  <si>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</si>
  <si>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</si>
  <si>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</si>
  <si>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</si>
  <si>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</si>
  <si>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</si>
  <si>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</si>
  <si>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</si>
  <si>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m³</t>
  </si>
  <si>
    <t>Database:</t>
  </si>
  <si>
    <t>Luke/Tilastot</t>
  </si>
  <si>
    <t>Internal reference code:</t>
  </si>
  <si>
    <r>
      <t>in million m</t>
    </r>
    <r>
      <rPr>
        <b/>
        <vertAlign val="superscript"/>
        <sz val="11"/>
        <color rgb="FF000000"/>
        <rFont val="Calibri"/>
        <family val="2"/>
      </rPr>
      <t>3</t>
    </r>
  </si>
  <si>
    <t>in 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</si>
  <si>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</si>
  <si>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</si>
  <si>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</si>
  <si>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</si>
  <si>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</si>
  <si>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</si>
  <si>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</si>
  <si>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</si>
  <si>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tree diameter category:</t>
  </si>
  <si>
    <t>The tree diameter is measured at the height of 1.3 m.</t>
  </si>
  <si>
    <t>Luke_Met_Mvarat_1.12</t>
  </si>
  <si>
    <t>&lt; 20 cm</t>
  </si>
  <si>
    <t>20-29,9 cm</t>
  </si>
  <si>
    <t>30+ cm</t>
  </si>
  <si>
    <t>All tree species</t>
  </si>
  <si>
    <t>Change of Growing stock volume (in million m3) on (highly-productive) 'Forest Land'  over time by tree species and tree diameter classes</t>
  </si>
  <si>
    <t>NFI 5 (1964-1970)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</si>
</sst>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4">
    <xf numFmtId="0" fontId="0" fillId="0" borderId="0" xfId="0" applyFill="1" applyProtection="1"/>
    <xf numFmtId="0" fontId="1" fillId="0" borderId="0" xfId="0" applyFont="1" applyFill="1" applyProtection="1"/>
    <xf numFmtId="164" fontId="0" fillId="0" borderId="1" xfId="0" applyNumberFormat="1" applyFill="1" applyBorder="1" applyProtection="1"/>
    <xf numFmtId="165" fontId="0" fillId="0" borderId="1" xfId="1" applyNumberFormat="1" applyFont="1" applyFill="1" applyBorder="1" applyProtection="1"/>
    <xf numFmtId="0" fontId="2" fillId="0" borderId="5" xfId="0" applyFont="1" applyFill="1" applyBorder="1" applyProtection="1"/>
    <xf numFmtId="165" fontId="0" fillId="0" borderId="6" xfId="1" applyNumberFormat="1" applyFont="1" applyFill="1" applyBorder="1" applyProtection="1"/>
    <xf numFmtId="164" fontId="0" fillId="0" borderId="8" xfId="0" applyNumberFormat="1" applyFill="1" applyBorder="1" applyProtection="1"/>
    <xf numFmtId="165" fontId="0" fillId="0" borderId="8" xfId="1" applyNumberFormat="1" applyFont="1" applyFill="1" applyBorder="1" applyProtection="1"/>
    <xf numFmtId="165" fontId="0" fillId="0" borderId="9" xfId="1" applyNumberFormat="1" applyFont="1" applyFill="1" applyBorder="1" applyProtection="1"/>
    <xf numFmtId="0" fontId="2" fillId="0" borderId="10" xfId="0" applyFont="1" applyFill="1" applyBorder="1" applyProtection="1"/>
    <xf numFmtId="165" fontId="0" fillId="0" borderId="10" xfId="1" applyNumberFormat="1" applyFont="1" applyFill="1" applyBorder="1" applyProtection="1"/>
    <xf numFmtId="165" fontId="0" fillId="0" borderId="11" xfId="1" applyNumberFormat="1" applyFont="1" applyFill="1" applyBorder="1" applyProtection="1"/>
    <xf numFmtId="164" fontId="0" fillId="0" borderId="5" xfId="0" applyNumberFormat="1" applyFill="1" applyBorder="1" applyProtection="1"/>
    <xf numFmtId="164" fontId="0" fillId="0" borderId="7" xfId="0" applyNumberFormat="1" applyFill="1" applyBorder="1" applyProtection="1"/>
    <xf numFmtId="164" fontId="0" fillId="0" borderId="15" xfId="0" applyNumberFormat="1" applyFill="1" applyBorder="1" applyProtection="1"/>
    <xf numFmtId="165" fontId="0" fillId="0" borderId="15" xfId="1" applyNumberFormat="1" applyFont="1" applyFill="1" applyBorder="1" applyProtection="1"/>
    <xf numFmtId="165" fontId="0" fillId="0" borderId="16" xfId="1" applyNumberFormat="1" applyFont="1" applyFill="1" applyBorder="1" applyProtection="1"/>
    <xf numFmtId="164" fontId="0" fillId="0" borderId="17" xfId="0" applyNumberFormat="1" applyFill="1" applyBorder="1" applyProtection="1"/>
    <xf numFmtId="165" fontId="0" fillId="0" borderId="18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11" xfId="0" applyFont="1" applyFill="1" applyBorder="1" applyProtection="1"/>
    <xf numFmtId="165" fontId="2" fillId="0" borderId="18" xfId="1" applyNumberFormat="1" applyFont="1" applyFill="1" applyBorder="1" applyProtection="1"/>
    <xf numFmtId="165" fontId="2" fillId="0" borderId="6" xfId="1" applyNumberFormat="1" applyFont="1" applyFill="1" applyBorder="1" applyProtection="1"/>
    <xf numFmtId="165" fontId="2" fillId="0" borderId="9" xfId="1" applyNumberFormat="1" applyFont="1" applyFill="1" applyBorder="1" applyProtection="1"/>
    <xf numFmtId="164" fontId="2" fillId="0" borderId="17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7" xfId="0" applyNumberFormat="1" applyFon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vertical="top" wrapText="1"/>
    </xf>
    <xf numFmtId="0" fontId="2" fillId="0" borderId="20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0" xfId="0" applyFont="1" applyFill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23.5703125" customWidth="1"/>
    <col min="2" max="2" width="24" customWidth="1"/>
    <col min="3" max="34" width="9.7109375" customWidth="1"/>
  </cols>
  <sheetData>
    <row r="1" spans="1:34" ht="18.75" x14ac:dyDescent="0.3">
      <c r="A1" s="1" t="s">
        <v>39</v>
      </c>
    </row>
    <row r="2" spans="1:34" ht="15.75" thickBot="1" x14ac:dyDescent="0.3"/>
    <row r="3" spans="1:34" s="31" customFormat="1" ht="15.75" thickBot="1" x14ac:dyDescent="0.3">
      <c r="C3" s="40" t="s">
        <v>0</v>
      </c>
      <c r="D3" s="41"/>
      <c r="E3" s="41"/>
      <c r="F3" s="41"/>
      <c r="G3" s="41"/>
      <c r="H3" s="41"/>
      <c r="I3" s="41"/>
      <c r="J3" s="42"/>
      <c r="K3" s="40" t="s">
        <v>1</v>
      </c>
      <c r="L3" s="41"/>
      <c r="M3" s="41"/>
      <c r="N3" s="41"/>
      <c r="O3" s="41"/>
      <c r="P3" s="41"/>
      <c r="Q3" s="41"/>
      <c r="R3" s="42"/>
      <c r="S3" s="40" t="s">
        <v>2</v>
      </c>
      <c r="T3" s="41"/>
      <c r="U3" s="41"/>
      <c r="V3" s="41"/>
      <c r="W3" s="41"/>
      <c r="X3" s="41"/>
      <c r="Y3" s="41"/>
      <c r="Z3" s="42"/>
      <c r="AA3" s="40" t="s">
        <v>38</v>
      </c>
      <c r="AB3" s="41"/>
      <c r="AC3" s="41"/>
      <c r="AD3" s="41"/>
      <c r="AE3" s="41"/>
      <c r="AF3" s="41"/>
      <c r="AG3" s="41"/>
      <c r="AH3" s="42"/>
    </row>
    <row r="4" spans="1:34" s="31" customFormat="1" x14ac:dyDescent="0.25">
      <c r="A4" s="27" t="s">
        <v>24</v>
      </c>
      <c r="B4" s="28" t="s">
        <v>25</v>
      </c>
      <c r="C4" s="37" t="s">
        <v>35</v>
      </c>
      <c r="D4" s="38"/>
      <c r="E4" s="38" t="s">
        <v>36</v>
      </c>
      <c r="F4" s="38"/>
      <c r="G4" s="38" t="s">
        <v>37</v>
      </c>
      <c r="H4" s="39"/>
      <c r="I4" s="37" t="s">
        <v>3</v>
      </c>
      <c r="J4" s="39"/>
      <c r="K4" s="37" t="s">
        <v>35</v>
      </c>
      <c r="L4" s="38"/>
      <c r="M4" s="38" t="s">
        <v>36</v>
      </c>
      <c r="N4" s="38"/>
      <c r="O4" s="38" t="s">
        <v>37</v>
      </c>
      <c r="P4" s="39"/>
      <c r="Q4" s="37" t="s">
        <v>3</v>
      </c>
      <c r="R4" s="39"/>
      <c r="S4" s="37" t="s">
        <v>35</v>
      </c>
      <c r="T4" s="38"/>
      <c r="U4" s="38" t="s">
        <v>36</v>
      </c>
      <c r="V4" s="38"/>
      <c r="W4" s="38" t="s">
        <v>37</v>
      </c>
      <c r="X4" s="39"/>
      <c r="Y4" s="37" t="s">
        <v>3</v>
      </c>
      <c r="Z4" s="39"/>
      <c r="AA4" s="37" t="s">
        <v>35</v>
      </c>
      <c r="AB4" s="38"/>
      <c r="AC4" s="38" t="s">
        <v>36</v>
      </c>
      <c r="AD4" s="38"/>
      <c r="AE4" s="38" t="s">
        <v>37</v>
      </c>
      <c r="AF4" s="39"/>
      <c r="AG4" s="37" t="s">
        <v>3</v>
      </c>
      <c r="AH4" s="39"/>
    </row>
    <row r="5" spans="1:34" s="36" customFormat="1" ht="33" thickBot="1" x14ac:dyDescent="0.3">
      <c r="A5" s="30"/>
      <c r="B5" s="29" t="s">
        <v>26</v>
      </c>
      <c r="C5" s="32" t="s">
        <v>22</v>
      </c>
      <c r="D5" s="33" t="s">
        <v>23</v>
      </c>
      <c r="E5" s="33" t="s">
        <v>22</v>
      </c>
      <c r="F5" s="33" t="s">
        <v>23</v>
      </c>
      <c r="G5" s="33" t="s">
        <v>22</v>
      </c>
      <c r="H5" s="34" t="s">
        <v>23</v>
      </c>
      <c r="I5" s="32" t="s">
        <v>22</v>
      </c>
      <c r="J5" s="34" t="s">
        <v>23</v>
      </c>
      <c r="K5" s="32" t="s">
        <v>22</v>
      </c>
      <c r="L5" s="33" t="s">
        <v>23</v>
      </c>
      <c r="M5" s="33" t="s">
        <v>22</v>
      </c>
      <c r="N5" s="33" t="s">
        <v>23</v>
      </c>
      <c r="O5" s="33" t="s">
        <v>22</v>
      </c>
      <c r="P5" s="35" t="s">
        <v>23</v>
      </c>
      <c r="Q5" s="32" t="s">
        <v>22</v>
      </c>
      <c r="R5" s="34" t="s">
        <v>23</v>
      </c>
      <c r="S5" s="32" t="s">
        <v>22</v>
      </c>
      <c r="T5" s="33" t="s">
        <v>23</v>
      </c>
      <c r="U5" s="33" t="s">
        <v>22</v>
      </c>
      <c r="V5" s="33" t="s">
        <v>23</v>
      </c>
      <c r="W5" s="33" t="s">
        <v>22</v>
      </c>
      <c r="X5" s="35" t="s">
        <v>23</v>
      </c>
      <c r="Y5" s="32" t="s">
        <v>22</v>
      </c>
      <c r="Z5" s="34" t="s">
        <v>23</v>
      </c>
      <c r="AA5" s="32" t="s">
        <v>22</v>
      </c>
      <c r="AB5" s="33" t="s">
        <v>23</v>
      </c>
      <c r="AC5" s="33" t="s">
        <v>22</v>
      </c>
      <c r="AD5" s="33" t="s">
        <v>23</v>
      </c>
      <c r="AE5" s="33" t="s">
        <v>22</v>
      </c>
      <c r="AF5" s="35" t="s">
        <v>23</v>
      </c>
      <c r="AG5" s="32" t="s">
        <v>22</v>
      </c>
      <c r="AH5" s="34" t="s">
        <v>23</v>
      </c>
    </row>
    <row r="6" spans="1:34" x14ac:dyDescent="0.25">
      <c r="A6" s="4" t="s">
        <v>4</v>
      </c>
      <c r="B6" s="43" t="s">
        <v>40</v>
      </c>
      <c r="C6" s="17">
        <v>212</v>
      </c>
      <c r="D6" s="15">
        <f>C6/$I6</f>
        <v>0.34083601286173631</v>
      </c>
      <c r="E6" s="14">
        <v>286</v>
      </c>
      <c r="F6" s="15">
        <f>E6/$I6</f>
        <v>0.45980707395498394</v>
      </c>
      <c r="G6" s="14">
        <v>124</v>
      </c>
      <c r="H6" s="18">
        <f>G6/$I6</f>
        <v>0.19935691318327975</v>
      </c>
      <c r="I6" s="24">
        <v>622</v>
      </c>
      <c r="J6" s="21">
        <f>SUM(D6,F6,H6)</f>
        <v>1</v>
      </c>
      <c r="K6" s="17">
        <v>252</v>
      </c>
      <c r="L6" s="15">
        <f>K6/$Q6</f>
        <v>0.45985401459854014</v>
      </c>
      <c r="M6" s="14">
        <v>225</v>
      </c>
      <c r="N6" s="15">
        <f>M6/$Q6</f>
        <v>0.41058394160583944</v>
      </c>
      <c r="O6" s="14">
        <v>71</v>
      </c>
      <c r="P6" s="16">
        <f>O6/$Q6</f>
        <v>0.12956204379562045</v>
      </c>
      <c r="Q6" s="24">
        <v>548</v>
      </c>
      <c r="R6" s="21">
        <f>SUM(L6,N6,P6)</f>
        <v>1</v>
      </c>
      <c r="S6" s="17">
        <v>171</v>
      </c>
      <c r="T6" s="15">
        <f>S6/$Y6</f>
        <v>0.63099630996309963</v>
      </c>
      <c r="U6" s="14">
        <v>81</v>
      </c>
      <c r="V6" s="15">
        <f>U6/$Y6</f>
        <v>0.2988929889298893</v>
      </c>
      <c r="W6" s="14">
        <v>19</v>
      </c>
      <c r="X6" s="16">
        <f>W6/$Y6</f>
        <v>7.0110701107011064E-2</v>
      </c>
      <c r="Y6" s="24">
        <v>271</v>
      </c>
      <c r="Z6" s="21">
        <f>SUM(T6,V6,X6)</f>
        <v>1</v>
      </c>
      <c r="AA6" s="17">
        <v>634</v>
      </c>
      <c r="AB6" s="15">
        <f>AA6/$AG6</f>
        <v>0.43997224149895908</v>
      </c>
      <c r="AC6" s="14">
        <v>591</v>
      </c>
      <c r="AD6" s="15">
        <f>AC6/$AG6</f>
        <v>0.41013185287994447</v>
      </c>
      <c r="AE6" s="14">
        <v>216</v>
      </c>
      <c r="AF6" s="16">
        <f>AE6/$AG6</f>
        <v>0.14989590562109645</v>
      </c>
      <c r="AG6" s="24">
        <v>1441</v>
      </c>
      <c r="AH6" s="21">
        <f>SUM(AB6,AD6,AF6)</f>
        <v>1</v>
      </c>
    </row>
    <row r="7" spans="1:34" x14ac:dyDescent="0.25">
      <c r="A7" s="4" t="s">
        <v>4</v>
      </c>
      <c r="B7" s="9" t="s">
        <v>5</v>
      </c>
      <c r="C7" s="12">
        <v>445</v>
      </c>
      <c r="D7" s="3">
        <f>C7/$I7</f>
        <v>0.46066252587991718</v>
      </c>
      <c r="E7" s="2">
        <v>321</v>
      </c>
      <c r="F7" s="3">
        <f>E7/$I7</f>
        <v>0.33229813664596275</v>
      </c>
      <c r="G7" s="2">
        <v>200</v>
      </c>
      <c r="H7" s="5">
        <f>G7/$I7</f>
        <v>0.20703933747412009</v>
      </c>
      <c r="I7" s="25">
        <v>966</v>
      </c>
      <c r="J7" s="22">
        <f t="shared" ref="J7:J10" si="0">SUM(D7,F7,H7)</f>
        <v>1</v>
      </c>
      <c r="K7" s="12">
        <v>254</v>
      </c>
      <c r="L7" s="3">
        <f t="shared" ref="L7:N10" si="1">K7/$Q7</f>
        <v>0.36972343522561862</v>
      </c>
      <c r="M7" s="2">
        <v>262</v>
      </c>
      <c r="N7" s="3">
        <f t="shared" si="1"/>
        <v>0.38136826783114991</v>
      </c>
      <c r="O7" s="2">
        <v>172</v>
      </c>
      <c r="P7" s="10">
        <f t="shared" ref="P7" si="2">O7/$Q7</f>
        <v>0.25036390101892286</v>
      </c>
      <c r="Q7" s="25">
        <v>687</v>
      </c>
      <c r="R7" s="22">
        <f t="shared" ref="R7:R10" si="3">SUM(L7,N7,P7)</f>
        <v>1.0014556040756915</v>
      </c>
      <c r="S7" s="12">
        <v>268</v>
      </c>
      <c r="T7" s="3">
        <f t="shared" ref="T7:V10" si="4">S7/$Y7</f>
        <v>0.69791666666666663</v>
      </c>
      <c r="U7" s="2">
        <v>82</v>
      </c>
      <c r="V7" s="3">
        <f t="shared" si="4"/>
        <v>0.21354166666666666</v>
      </c>
      <c r="W7" s="2">
        <v>34</v>
      </c>
      <c r="X7" s="10">
        <f t="shared" ref="X7" si="5">W7/$Y7</f>
        <v>8.8541666666666671E-2</v>
      </c>
      <c r="Y7" s="25">
        <v>384</v>
      </c>
      <c r="Z7" s="22">
        <f t="shared" ref="Z7:Z10" si="6">SUM(T7,V7,X7)</f>
        <v>0.99999999999999989</v>
      </c>
      <c r="AA7" s="12">
        <v>966</v>
      </c>
      <c r="AB7" s="3">
        <f t="shared" ref="AB7:AD10" si="7">AA7/$AG7</f>
        <v>0.47422680412371132</v>
      </c>
      <c r="AC7" s="2">
        <v>664</v>
      </c>
      <c r="AD7" s="3">
        <f t="shared" si="7"/>
        <v>0.32596956308296515</v>
      </c>
      <c r="AE7" s="2">
        <v>406</v>
      </c>
      <c r="AF7" s="10">
        <f t="shared" ref="AF7" si="8">AE7/$AG7</f>
        <v>0.19931271477663232</v>
      </c>
      <c r="AG7" s="25">
        <v>2037</v>
      </c>
      <c r="AH7" s="22">
        <f t="shared" ref="AH7:AH10" si="9">SUM(AB7,AD7,AF7)</f>
        <v>0.99950908198330879</v>
      </c>
    </row>
    <row r="8" spans="1:34" x14ac:dyDescent="0.25">
      <c r="A8" s="4" t="s">
        <v>4</v>
      </c>
      <c r="B8" s="9" t="s">
        <v>6</v>
      </c>
      <c r="C8" s="12">
        <v>494</v>
      </c>
      <c r="D8" s="3">
        <f t="shared" ref="D8:F10" si="10">C8/$I8</f>
        <v>0.46736045411542099</v>
      </c>
      <c r="E8" s="2">
        <v>364</v>
      </c>
      <c r="F8" s="3">
        <f t="shared" si="10"/>
        <v>0.3443708609271523</v>
      </c>
      <c r="G8" s="2">
        <v>199</v>
      </c>
      <c r="H8" s="5">
        <f t="shared" ref="H8" si="11">G8/$I8</f>
        <v>0.18826868495742669</v>
      </c>
      <c r="I8" s="25">
        <v>1057</v>
      </c>
      <c r="J8" s="22">
        <f t="shared" si="0"/>
        <v>1</v>
      </c>
      <c r="K8" s="12">
        <v>250</v>
      </c>
      <c r="L8" s="3">
        <f t="shared" si="1"/>
        <v>0.37821482602118001</v>
      </c>
      <c r="M8" s="2">
        <v>243</v>
      </c>
      <c r="N8" s="3">
        <f t="shared" si="1"/>
        <v>0.36762481089258697</v>
      </c>
      <c r="O8" s="2">
        <v>169</v>
      </c>
      <c r="P8" s="10">
        <f t="shared" ref="P8" si="12">O8/$Q8</f>
        <v>0.2556732223903177</v>
      </c>
      <c r="Q8" s="25">
        <v>661</v>
      </c>
      <c r="R8" s="22">
        <f t="shared" si="3"/>
        <v>1.0015128593040847</v>
      </c>
      <c r="S8" s="12">
        <v>289</v>
      </c>
      <c r="T8" s="3">
        <f t="shared" si="4"/>
        <v>0.68160377358490565</v>
      </c>
      <c r="U8" s="2">
        <v>95</v>
      </c>
      <c r="V8" s="3">
        <f t="shared" si="4"/>
        <v>0.22405660377358491</v>
      </c>
      <c r="W8" s="2">
        <v>40</v>
      </c>
      <c r="X8" s="10">
        <f t="shared" ref="X8" si="13">W8/$Y8</f>
        <v>9.4339622641509441E-2</v>
      </c>
      <c r="Y8" s="25">
        <v>424</v>
      </c>
      <c r="Z8" s="22">
        <f t="shared" si="6"/>
        <v>1</v>
      </c>
      <c r="AA8" s="12">
        <v>1032</v>
      </c>
      <c r="AB8" s="3">
        <f t="shared" si="7"/>
        <v>0.48179271708683474</v>
      </c>
      <c r="AC8" s="2">
        <v>701</v>
      </c>
      <c r="AD8" s="3">
        <f t="shared" si="7"/>
        <v>0.32726423902894491</v>
      </c>
      <c r="AE8" s="2">
        <v>408</v>
      </c>
      <c r="AF8" s="10">
        <f t="shared" ref="AF8" si="14">AE8/$AG8</f>
        <v>0.19047619047619047</v>
      </c>
      <c r="AG8" s="25">
        <v>2142</v>
      </c>
      <c r="AH8" s="22">
        <f>SUM(AB8,AD8,AF8)</f>
        <v>0.99953314659197012</v>
      </c>
    </row>
    <row r="9" spans="1:34" x14ac:dyDescent="0.25">
      <c r="A9" s="4" t="s">
        <v>4</v>
      </c>
      <c r="B9" s="9" t="s">
        <v>7</v>
      </c>
      <c r="C9" s="12">
        <v>508</v>
      </c>
      <c r="D9" s="3">
        <f t="shared" si="10"/>
        <v>0.44876325088339225</v>
      </c>
      <c r="E9" s="2">
        <v>417</v>
      </c>
      <c r="F9" s="3">
        <f t="shared" si="10"/>
        <v>0.36837455830388693</v>
      </c>
      <c r="G9" s="2">
        <v>208</v>
      </c>
      <c r="H9" s="5">
        <f t="shared" ref="H9" si="15">G9/$I9</f>
        <v>0.18374558303886926</v>
      </c>
      <c r="I9" s="25">
        <v>1132</v>
      </c>
      <c r="J9" s="22">
        <f t="shared" si="0"/>
        <v>1.0008833922261484</v>
      </c>
      <c r="K9" s="12">
        <v>258</v>
      </c>
      <c r="L9" s="3">
        <f t="shared" si="1"/>
        <v>0.36804564907275322</v>
      </c>
      <c r="M9" s="2">
        <v>259</v>
      </c>
      <c r="N9" s="3">
        <f t="shared" si="1"/>
        <v>0.369472182596291</v>
      </c>
      <c r="O9" s="2">
        <v>184</v>
      </c>
      <c r="P9" s="10">
        <f t="shared" ref="P9" si="16">O9/$Q9</f>
        <v>0.26248216833095578</v>
      </c>
      <c r="Q9" s="25">
        <v>701</v>
      </c>
      <c r="R9" s="22">
        <f t="shared" si="3"/>
        <v>1</v>
      </c>
      <c r="S9" s="12">
        <v>302</v>
      </c>
      <c r="T9" s="3">
        <f>S9/$Y9</f>
        <v>0.65509761388286336</v>
      </c>
      <c r="U9" s="2">
        <v>110</v>
      </c>
      <c r="V9" s="3">
        <f>U9/$Y9</f>
        <v>0.23861171366594361</v>
      </c>
      <c r="W9" s="2">
        <v>50</v>
      </c>
      <c r="X9" s="10">
        <f>W9/$Y9</f>
        <v>0.10845986984815618</v>
      </c>
      <c r="Y9" s="25">
        <v>461</v>
      </c>
      <c r="Z9" s="22">
        <f t="shared" si="6"/>
        <v>1.0021691973969631</v>
      </c>
      <c r="AA9" s="12">
        <v>1068</v>
      </c>
      <c r="AB9" s="3">
        <f t="shared" si="7"/>
        <v>0.46556233653007845</v>
      </c>
      <c r="AC9" s="2">
        <v>786</v>
      </c>
      <c r="AD9" s="3">
        <f t="shared" si="7"/>
        <v>0.34263295553618134</v>
      </c>
      <c r="AE9" s="2">
        <v>441</v>
      </c>
      <c r="AF9" s="10">
        <f t="shared" ref="AF9" si="17">AE9/$AG9</f>
        <v>0.19224062772449868</v>
      </c>
      <c r="AG9" s="25">
        <v>2294</v>
      </c>
      <c r="AH9" s="22">
        <f t="shared" si="9"/>
        <v>1.0004359197907586</v>
      </c>
    </row>
    <row r="10" spans="1:34" ht="15.75" thickBot="1" x14ac:dyDescent="0.3">
      <c r="A10" s="19" t="s">
        <v>4</v>
      </c>
      <c r="B10" s="20" t="s">
        <v>8</v>
      </c>
      <c r="C10" s="13">
        <v>494</v>
      </c>
      <c r="D10" s="7">
        <f t="shared" si="10"/>
        <v>0.41098169717138106</v>
      </c>
      <c r="E10" s="6">
        <v>485</v>
      </c>
      <c r="F10" s="7">
        <f t="shared" si="10"/>
        <v>0.40349417637271212</v>
      </c>
      <c r="G10" s="6">
        <v>224</v>
      </c>
      <c r="H10" s="8">
        <f t="shared" ref="H10" si="18">G10/$I10</f>
        <v>0.18635607321131448</v>
      </c>
      <c r="I10" s="26">
        <v>1202</v>
      </c>
      <c r="J10" s="23">
        <f t="shared" si="0"/>
        <v>1.0008319467554077</v>
      </c>
      <c r="K10" s="13">
        <v>265</v>
      </c>
      <c r="L10" s="7">
        <f t="shared" si="1"/>
        <v>0.36501377410468322</v>
      </c>
      <c r="M10" s="6">
        <v>265</v>
      </c>
      <c r="N10" s="7">
        <f t="shared" si="1"/>
        <v>0.36501377410468322</v>
      </c>
      <c r="O10" s="6">
        <v>196</v>
      </c>
      <c r="P10" s="11">
        <f t="shared" ref="P10" si="19">O10/$Q10</f>
        <v>0.26997245179063362</v>
      </c>
      <c r="Q10" s="26">
        <v>726</v>
      </c>
      <c r="R10" s="23">
        <f t="shared" si="3"/>
        <v>1</v>
      </c>
      <c r="S10" s="13">
        <v>306</v>
      </c>
      <c r="T10" s="7">
        <f t="shared" si="4"/>
        <v>0.63749999999999996</v>
      </c>
      <c r="U10" s="6">
        <v>117</v>
      </c>
      <c r="V10" s="7">
        <f t="shared" si="4"/>
        <v>0.24374999999999999</v>
      </c>
      <c r="W10" s="6">
        <v>57</v>
      </c>
      <c r="X10" s="11">
        <f t="shared" ref="X10" si="20">W10/$Y10</f>
        <v>0.11874999999999999</v>
      </c>
      <c r="Y10" s="26">
        <v>480</v>
      </c>
      <c r="Z10" s="23">
        <f t="shared" si="6"/>
        <v>1</v>
      </c>
      <c r="AA10" s="13">
        <v>1064</v>
      </c>
      <c r="AB10" s="7">
        <f t="shared" si="7"/>
        <v>0.44186046511627908</v>
      </c>
      <c r="AC10" s="6">
        <v>866</v>
      </c>
      <c r="AD10" s="7">
        <f t="shared" si="7"/>
        <v>0.35963455149501661</v>
      </c>
      <c r="AE10" s="6">
        <v>477</v>
      </c>
      <c r="AF10" s="11">
        <f t="shared" ref="AF10" si="21">AE10/$AG10</f>
        <v>0.19808970099667775</v>
      </c>
      <c r="AG10" s="26">
        <v>2408</v>
      </c>
      <c r="AH10" s="23">
        <f t="shared" si="9"/>
        <v>0.99958471760797352</v>
      </c>
    </row>
    <row r="12" spans="1:34" x14ac:dyDescent="0.25">
      <c r="A12" t="s">
        <v>32</v>
      </c>
    </row>
    <row r="13" spans="1:34" x14ac:dyDescent="0.25">
      <c r="A13" t="s">
        <v>33</v>
      </c>
    </row>
    <row r="15" spans="1:34" x14ac:dyDescent="0.25">
      <c r="A15" t="s">
        <v>9</v>
      </c>
    </row>
    <row r="16" spans="1:34" x14ac:dyDescent="0.25">
      <c r="A16" t="s">
        <v>10</v>
      </c>
    </row>
    <row r="17" spans="1:2" x14ac:dyDescent="0.25">
      <c r="A17" t="s">
        <v>11</v>
      </c>
    </row>
    <row r="21" spans="1:2" x14ac:dyDescent="0.25">
      <c r="A21" t="s">
        <v>12</v>
      </c>
      <c r="B21" t="s">
        <v>13</v>
      </c>
    </row>
    <row r="23" spans="1:2" x14ac:dyDescent="0.25">
      <c r="A23" t="s">
        <v>14</v>
      </c>
      <c r="B23" t="s">
        <v>15</v>
      </c>
    </row>
    <row r="25" spans="1:2" x14ac:dyDescent="0.25">
      <c r="A25" t="s">
        <v>16</v>
      </c>
    </row>
    <row r="27" spans="1:2" x14ac:dyDescent="0.25">
      <c r="A27" t="s">
        <v>17</v>
      </c>
      <c r="B27" t="s">
        <v>18</v>
      </c>
    </row>
    <row r="32" spans="1:2" x14ac:dyDescent="0.25">
      <c r="A32" t="s">
        <v>19</v>
      </c>
      <c r="B32" t="s">
        <v>20</v>
      </c>
    </row>
    <row r="34" spans="1:2" x14ac:dyDescent="0.25">
      <c r="A34" t="s">
        <v>21</v>
      </c>
      <c r="B34" t="s">
        <v>34</v>
      </c>
    </row>
    <row r="37" spans="1:2" x14ac:dyDescent="0.25">
      <c r="A37" t="s">
        <v>27</v>
      </c>
    </row>
    <row r="38" spans="1:2" x14ac:dyDescent="0.25">
      <c r="A38" t="s">
        <v>28</v>
      </c>
    </row>
    <row r="39" spans="1:2" x14ac:dyDescent="0.25">
      <c r="A39" t="s">
        <v>29</v>
      </c>
    </row>
    <row r="40" spans="1:2" x14ac:dyDescent="0.25">
      <c r="A40" t="s">
        <v>30</v>
      </c>
    </row>
    <row r="42" spans="1:2" x14ac:dyDescent="0.25">
      <c r="A42" t="s">
        <v>31</v>
      </c>
    </row>
  </sheetData>
  <mergeCells count="20">
    <mergeCell ref="G4:H4"/>
    <mergeCell ref="I4:J4"/>
    <mergeCell ref="K4:L4"/>
    <mergeCell ref="M4:N4"/>
    <mergeCell ref="AA4:AB4"/>
    <mergeCell ref="AC4:AD4"/>
    <mergeCell ref="AE4:AF4"/>
    <mergeCell ref="AG4:AH4"/>
    <mergeCell ref="C3:J3"/>
    <mergeCell ref="K3:R3"/>
    <mergeCell ref="S3:Z3"/>
    <mergeCell ref="AA3:AH3"/>
    <mergeCell ref="O4:P4"/>
    <mergeCell ref="Q4:R4"/>
    <mergeCell ref="S4:T4"/>
    <mergeCell ref="U4:V4"/>
    <mergeCell ref="W4:X4"/>
    <mergeCell ref="Y4:Z4"/>
    <mergeCell ref="C4:D4"/>
    <mergeCell ref="E4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2019-02-05T14:52:45Z</dcterms:created>
  <dcterms:modified xsi:type="dcterms:W3CDTF">2019-02-06T10:03:02Z</dcterms:modified>
</cp:coreProperties>
</file>