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680" windowHeight="9360"/>
  </bookViews>
  <sheets>
    <sheet name="Luke_Met_Mvarat_1.20" sheetId="3" r:id="rId1"/>
  </sheets>
  <calcPr calcId="162913" iterateDelta="1E-4"/>
</workbook>
</file>

<file path=xl/calcChain.xml><?xml version="1.0" encoding="utf-8"?>
<calcChain xmlns="http://schemas.openxmlformats.org/spreadsheetml/2006/main">
  <c r="AH8" i="3" l="1"/>
  <c r="AH10" i="3"/>
  <c r="AH9" i="3"/>
  <c r="AH7" i="3"/>
  <c r="AH6" i="3"/>
  <c r="AF10" i="3"/>
  <c r="AF9" i="3"/>
  <c r="AF8" i="3"/>
  <c r="AF7" i="3"/>
  <c r="AF6" i="3"/>
  <c r="AD10" i="3"/>
  <c r="AD9" i="3"/>
  <c r="AD8" i="3"/>
  <c r="AD7" i="3"/>
  <c r="AD6" i="3"/>
  <c r="AB7" i="3"/>
  <c r="AB8" i="3"/>
  <c r="AB9" i="3"/>
  <c r="AB10" i="3"/>
  <c r="AB6" i="3"/>
  <c r="Z6" i="3"/>
  <c r="Z10" i="3"/>
  <c r="Z9" i="3"/>
  <c r="Z8" i="3"/>
  <c r="Z7" i="3"/>
  <c r="X10" i="3"/>
  <c r="X9" i="3"/>
  <c r="X8" i="3"/>
  <c r="X7" i="3"/>
  <c r="X6" i="3"/>
  <c r="V10" i="3"/>
  <c r="V9" i="3"/>
  <c r="V8" i="3"/>
  <c r="V7" i="3"/>
  <c r="V6" i="3"/>
  <c r="T9" i="3"/>
  <c r="T7" i="3"/>
  <c r="T8" i="3"/>
  <c r="T10" i="3"/>
  <c r="T6" i="3"/>
  <c r="R6" i="3"/>
  <c r="R10" i="3"/>
  <c r="R9" i="3"/>
  <c r="R8" i="3"/>
  <c r="R7" i="3"/>
  <c r="P10" i="3"/>
  <c r="P9" i="3"/>
  <c r="P8" i="3"/>
  <c r="P7" i="3"/>
  <c r="P6" i="3"/>
  <c r="N10" i="3"/>
  <c r="N9" i="3"/>
  <c r="N8" i="3"/>
  <c r="N7" i="3"/>
  <c r="N6" i="3"/>
  <c r="L7" i="3"/>
  <c r="L8" i="3"/>
  <c r="L9" i="3"/>
  <c r="L10" i="3"/>
  <c r="L6" i="3"/>
  <c r="J7" i="3"/>
  <c r="J8" i="3"/>
  <c r="J9" i="3"/>
  <c r="J10" i="3"/>
  <c r="J6" i="3"/>
  <c r="H10" i="3"/>
  <c r="H9" i="3"/>
  <c r="H8" i="3"/>
  <c r="H7" i="3"/>
  <c r="H6" i="3"/>
  <c r="F10" i="3"/>
  <c r="F9" i="3"/>
  <c r="F8" i="3"/>
  <c r="F7" i="3"/>
  <c r="F6" i="3"/>
  <c r="D7" i="3"/>
  <c r="D8" i="3"/>
  <c r="D9" i="3"/>
  <c r="D10" i="3"/>
  <c r="D6" i="3"/>
</calcChain>
</file>

<file path=xl/comments1.xml><?xml version="1.0" encoding="utf-8"?>
<comments xmlns="http://schemas.openxmlformats.org/spreadsheetml/2006/main">
  <authors>
    <author>PXWeb</author>
  </authors>
  <commentList>
    <comment ref="B10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<sst xmlns="http://schemas.openxmlformats.org/spreadsheetml/2006/main" count="85" uniqueCount="39">
  <si>
    <t>Pine</t>
  </si>
  <si>
    <t>Spruce</t>
  </si>
  <si>
    <t>Broadleaved</t>
  </si>
  <si>
    <t>Whole growing stock</t>
  </si>
  <si>
    <t>Logs</t>
  </si>
  <si>
    <t>Pulpwood</t>
  </si>
  <si>
    <t>Waste wood</t>
  </si>
  <si>
    <t>Total</t>
  </si>
  <si>
    <t>WHOLE COUNTRY</t>
  </si>
  <si>
    <t>NFI 8 (1986-1994)</t>
  </si>
  <si>
    <t>NFI 9 (1996-2003)</t>
  </si>
  <si>
    <t>NFI 10 (2004-2008)</t>
  </si>
  <si>
    <t>NFI 11 (2009-2013)</t>
  </si>
  <si>
    <t>NFI 11/12</t>
  </si>
  <si>
    <t>inventory: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</si>
  <si>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</si>
  <si>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</si>
  <si>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Source:</t>
  </si>
  <si>
    <t>Luonnonvarakeskus, Metsävarat</t>
  </si>
  <si>
    <t>Contact:</t>
  </si>
  <si>
    <t>tietopalvelu@luke.fi</t>
  </si>
  <si>
    <t>Copyright</t>
  </si>
  <si>
    <t>Units:</t>
  </si>
  <si>
    <t>mill. m³</t>
  </si>
  <si>
    <t>Database:</t>
  </si>
  <si>
    <t>Luke/Tilastot</t>
  </si>
  <si>
    <t>Internal reference code:</t>
  </si>
  <si>
    <t>Luke_Met_Mvarat_1.20</t>
  </si>
  <si>
    <r>
      <t>in million m</t>
    </r>
    <r>
      <rPr>
        <b/>
        <vertAlign val="superscript"/>
        <sz val="11"/>
        <color rgb="FF000000"/>
        <rFont val="Calibri"/>
        <family val="2"/>
      </rPr>
      <t>3</t>
    </r>
  </si>
  <si>
    <t>in %</t>
  </si>
  <si>
    <t>Area</t>
  </si>
  <si>
    <t>Forest Inventory</t>
  </si>
  <si>
    <t>Period</t>
  </si>
  <si>
    <t>Value adding steps:</t>
  </si>
  <si>
    <t>Columns with percentage values added</t>
  </si>
  <si>
    <t>Table formated</t>
  </si>
  <si>
    <t>Table Quality checked: Totals</t>
  </si>
  <si>
    <t>JRC value adding: 2019-02</t>
  </si>
  <si>
    <t>Change of Growing stock volume (in million m3) on 'Forest Land' and 'Poorly Productive Forest Land' over time by tree species and roundwood assortment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</si>
</sst>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47">
    <xf numFmtId="0" fontId="0" fillId="0" borderId="0" xfId="0" applyFill="1" applyProtection="1"/>
    <xf numFmtId="0" fontId="1" fillId="0" borderId="0" xfId="0" applyFont="1" applyFill="1" applyProtection="1"/>
    <xf numFmtId="164" fontId="0" fillId="0" borderId="1" xfId="0" applyNumberFormat="1" applyFill="1" applyBorder="1" applyProtection="1"/>
    <xf numFmtId="165" fontId="0" fillId="0" borderId="1" xfId="1" applyNumberFormat="1" applyFont="1" applyFill="1" applyBorder="1" applyProtection="1"/>
    <xf numFmtId="0" fontId="2" fillId="0" borderId="5" xfId="0" applyFont="1" applyFill="1" applyBorder="1" applyProtection="1"/>
    <xf numFmtId="165" fontId="0" fillId="0" borderId="6" xfId="1" applyNumberFormat="1" applyFont="1" applyFill="1" applyBorder="1" applyProtection="1"/>
    <xf numFmtId="164" fontId="0" fillId="0" borderId="8" xfId="0" applyNumberFormat="1" applyFill="1" applyBorder="1" applyProtection="1"/>
    <xf numFmtId="165" fontId="0" fillId="0" borderId="8" xfId="1" applyNumberFormat="1" applyFont="1" applyFill="1" applyBorder="1" applyProtection="1"/>
    <xf numFmtId="165" fontId="0" fillId="0" borderId="9" xfId="1" applyNumberFormat="1" applyFont="1" applyFill="1" applyBorder="1" applyProtection="1"/>
    <xf numFmtId="0" fontId="2" fillId="0" borderId="11" xfId="0" applyFont="1" applyFill="1" applyBorder="1" applyProtection="1"/>
    <xf numFmtId="165" fontId="0" fillId="0" borderId="11" xfId="1" applyNumberFormat="1" applyFont="1" applyFill="1" applyBorder="1" applyProtection="1"/>
    <xf numFmtId="165" fontId="0" fillId="0" borderId="12" xfId="1" applyNumberFormat="1" applyFont="1" applyFill="1" applyBorder="1" applyProtection="1"/>
    <xf numFmtId="164" fontId="0" fillId="0" borderId="5" xfId="0" applyNumberFormat="1" applyFill="1" applyBorder="1" applyProtection="1"/>
    <xf numFmtId="164" fontId="0" fillId="0" borderId="7" xfId="0" applyNumberFormat="1" applyFill="1" applyBorder="1" applyProtection="1"/>
    <xf numFmtId="164" fontId="0" fillId="0" borderId="16" xfId="0" applyNumberFormat="1" applyFill="1" applyBorder="1" applyProtection="1"/>
    <xf numFmtId="165" fontId="0" fillId="0" borderId="16" xfId="1" applyNumberFormat="1" applyFont="1" applyFill="1" applyBorder="1" applyProtection="1"/>
    <xf numFmtId="165" fontId="0" fillId="0" borderId="17" xfId="1" applyNumberFormat="1" applyFont="1" applyFill="1" applyBorder="1" applyProtection="1"/>
    <xf numFmtId="164" fontId="0" fillId="0" borderId="18" xfId="0" applyNumberFormat="1" applyFill="1" applyBorder="1" applyProtection="1"/>
    <xf numFmtId="165" fontId="0" fillId="0" borderId="19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12" xfId="0" applyFont="1" applyFill="1" applyBorder="1" applyProtection="1"/>
    <xf numFmtId="165" fontId="2" fillId="0" borderId="19" xfId="1" applyNumberFormat="1" applyFont="1" applyFill="1" applyBorder="1" applyProtection="1"/>
    <xf numFmtId="165" fontId="2" fillId="0" borderId="6" xfId="1" applyNumberFormat="1" applyFont="1" applyFill="1" applyBorder="1" applyProtection="1"/>
    <xf numFmtId="165" fontId="2" fillId="0" borderId="9" xfId="1" applyNumberFormat="1" applyFont="1" applyFill="1" applyBorder="1" applyProtection="1"/>
    <xf numFmtId="164" fontId="2" fillId="0" borderId="18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7" xfId="0" applyNumberFormat="1" applyFont="1" applyFill="1" applyBorder="1" applyProtection="1"/>
    <xf numFmtId="0" fontId="2" fillId="0" borderId="2" xfId="0" applyFont="1" applyFill="1" applyBorder="1" applyAlignment="1" applyProtection="1">
      <alignment vertical="top"/>
    </xf>
    <xf numFmtId="0" fontId="2" fillId="0" borderId="20" xfId="0" applyFont="1" applyFill="1" applyBorder="1" applyAlignment="1" applyProtection="1">
      <alignment vertical="top" wrapText="1"/>
    </xf>
    <xf numFmtId="0" fontId="2" fillId="0" borderId="21" xfId="0" applyFont="1" applyFill="1" applyBorder="1" applyAlignment="1" applyProtection="1">
      <alignment vertical="top" wrapText="1"/>
    </xf>
    <xf numFmtId="0" fontId="0" fillId="0" borderId="7" xfId="0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2" fillId="0" borderId="3" xfId="0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vertical="top"/>
    </xf>
    <xf numFmtId="0" fontId="2" fillId="0" borderId="4" xfId="0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0" fontId="2" fillId="0" borderId="13" xfId="0" applyFont="1" applyFill="1" applyBorder="1" applyAlignment="1" applyProtection="1">
      <alignment horizontal="center" vertical="top"/>
    </xf>
    <xf numFmtId="0" fontId="2" fillId="0" borderId="14" xfId="0" applyFont="1" applyFill="1" applyBorder="1" applyAlignment="1" applyProtection="1">
      <alignment horizontal="center" vertical="top"/>
    </xf>
    <xf numFmtId="0" fontId="2" fillId="0" borderId="15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2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23.5703125" customWidth="1"/>
    <col min="2" max="2" width="24" customWidth="1"/>
    <col min="3" max="34" width="9.7109375" customWidth="1"/>
  </cols>
  <sheetData>
    <row r="1" spans="1:34" ht="18.75" x14ac:dyDescent="0.3">
      <c r="A1" s="1" t="s">
        <v>38</v>
      </c>
    </row>
    <row r="2" spans="1:34" ht="15.75" thickBot="1" x14ac:dyDescent="0.3"/>
    <row r="3" spans="1:34" s="31" customFormat="1" ht="15.75" thickBot="1" x14ac:dyDescent="0.3">
      <c r="C3" s="40" t="s">
        <v>0</v>
      </c>
      <c r="D3" s="41"/>
      <c r="E3" s="41"/>
      <c r="F3" s="41"/>
      <c r="G3" s="41"/>
      <c r="H3" s="41"/>
      <c r="I3" s="41"/>
      <c r="J3" s="42"/>
      <c r="K3" s="40" t="s">
        <v>1</v>
      </c>
      <c r="L3" s="41"/>
      <c r="M3" s="41"/>
      <c r="N3" s="41"/>
      <c r="O3" s="41"/>
      <c r="P3" s="41"/>
      <c r="Q3" s="41"/>
      <c r="R3" s="42"/>
      <c r="S3" s="40" t="s">
        <v>2</v>
      </c>
      <c r="T3" s="41"/>
      <c r="U3" s="41"/>
      <c r="V3" s="41"/>
      <c r="W3" s="41"/>
      <c r="X3" s="41"/>
      <c r="Y3" s="41"/>
      <c r="Z3" s="42"/>
      <c r="AA3" s="40" t="s">
        <v>3</v>
      </c>
      <c r="AB3" s="41"/>
      <c r="AC3" s="41"/>
      <c r="AD3" s="41"/>
      <c r="AE3" s="41"/>
      <c r="AF3" s="41"/>
      <c r="AG3" s="41"/>
      <c r="AH3" s="42"/>
    </row>
    <row r="4" spans="1:34" s="31" customFormat="1" x14ac:dyDescent="0.25">
      <c r="A4" s="27" t="s">
        <v>30</v>
      </c>
      <c r="B4" s="28" t="s">
        <v>31</v>
      </c>
      <c r="C4" s="45" t="s">
        <v>4</v>
      </c>
      <c r="D4" s="43"/>
      <c r="E4" s="43" t="s">
        <v>5</v>
      </c>
      <c r="F4" s="43"/>
      <c r="G4" s="43" t="s">
        <v>6</v>
      </c>
      <c r="H4" s="46"/>
      <c r="I4" s="45" t="s">
        <v>7</v>
      </c>
      <c r="J4" s="46"/>
      <c r="K4" s="45" t="s">
        <v>4</v>
      </c>
      <c r="L4" s="43"/>
      <c r="M4" s="43" t="s">
        <v>5</v>
      </c>
      <c r="N4" s="43"/>
      <c r="O4" s="43" t="s">
        <v>6</v>
      </c>
      <c r="P4" s="44"/>
      <c r="Q4" s="45" t="s">
        <v>7</v>
      </c>
      <c r="R4" s="46"/>
      <c r="S4" s="45" t="s">
        <v>4</v>
      </c>
      <c r="T4" s="43"/>
      <c r="U4" s="43" t="s">
        <v>5</v>
      </c>
      <c r="V4" s="43"/>
      <c r="W4" s="43" t="s">
        <v>6</v>
      </c>
      <c r="X4" s="44"/>
      <c r="Y4" s="45" t="s">
        <v>7</v>
      </c>
      <c r="Z4" s="46"/>
      <c r="AA4" s="27" t="s">
        <v>4</v>
      </c>
      <c r="AB4" s="32"/>
      <c r="AC4" s="32" t="s">
        <v>5</v>
      </c>
      <c r="AD4" s="32"/>
      <c r="AE4" s="32" t="s">
        <v>6</v>
      </c>
      <c r="AF4" s="33"/>
      <c r="AG4" s="27" t="s">
        <v>7</v>
      </c>
      <c r="AH4" s="34"/>
    </row>
    <row r="5" spans="1:34" s="39" customFormat="1" ht="33" thickBot="1" x14ac:dyDescent="0.3">
      <c r="A5" s="30"/>
      <c r="B5" s="29" t="s">
        <v>32</v>
      </c>
      <c r="C5" s="35" t="s">
        <v>28</v>
      </c>
      <c r="D5" s="36" t="s">
        <v>29</v>
      </c>
      <c r="E5" s="36" t="s">
        <v>28</v>
      </c>
      <c r="F5" s="36" t="s">
        <v>29</v>
      </c>
      <c r="G5" s="36" t="s">
        <v>28</v>
      </c>
      <c r="H5" s="37" t="s">
        <v>29</v>
      </c>
      <c r="I5" s="35" t="s">
        <v>28</v>
      </c>
      <c r="J5" s="37" t="s">
        <v>29</v>
      </c>
      <c r="K5" s="35" t="s">
        <v>28</v>
      </c>
      <c r="L5" s="36" t="s">
        <v>29</v>
      </c>
      <c r="M5" s="36" t="s">
        <v>28</v>
      </c>
      <c r="N5" s="36" t="s">
        <v>29</v>
      </c>
      <c r="O5" s="36" t="s">
        <v>28</v>
      </c>
      <c r="P5" s="38" t="s">
        <v>29</v>
      </c>
      <c r="Q5" s="35" t="s">
        <v>28</v>
      </c>
      <c r="R5" s="37" t="s">
        <v>29</v>
      </c>
      <c r="S5" s="35" t="s">
        <v>28</v>
      </c>
      <c r="T5" s="36" t="s">
        <v>29</v>
      </c>
      <c r="U5" s="36" t="s">
        <v>28</v>
      </c>
      <c r="V5" s="36" t="s">
        <v>29</v>
      </c>
      <c r="W5" s="36" t="s">
        <v>28</v>
      </c>
      <c r="X5" s="38" t="s">
        <v>29</v>
      </c>
      <c r="Y5" s="35" t="s">
        <v>28</v>
      </c>
      <c r="Z5" s="37" t="s">
        <v>29</v>
      </c>
      <c r="AA5" s="35" t="s">
        <v>28</v>
      </c>
      <c r="AB5" s="36" t="s">
        <v>29</v>
      </c>
      <c r="AC5" s="36" t="s">
        <v>28</v>
      </c>
      <c r="AD5" s="36" t="s">
        <v>29</v>
      </c>
      <c r="AE5" s="36" t="s">
        <v>28</v>
      </c>
      <c r="AF5" s="38" t="s">
        <v>29</v>
      </c>
      <c r="AG5" s="35" t="s">
        <v>28</v>
      </c>
      <c r="AH5" s="37" t="s">
        <v>29</v>
      </c>
    </row>
    <row r="6" spans="1:34" x14ac:dyDescent="0.25">
      <c r="A6" s="4" t="s">
        <v>8</v>
      </c>
      <c r="B6" s="9" t="s">
        <v>9</v>
      </c>
      <c r="C6" s="17">
        <v>316.5</v>
      </c>
      <c r="D6" s="15">
        <f>C6/$I6</f>
        <v>0.36610757663389243</v>
      </c>
      <c r="E6" s="14">
        <v>493</v>
      </c>
      <c r="F6" s="15">
        <f>E6/$I6</f>
        <v>0.5702718334297282</v>
      </c>
      <c r="G6" s="14">
        <v>55</v>
      </c>
      <c r="H6" s="18">
        <f>G6/$I6</f>
        <v>6.362058993637941E-2</v>
      </c>
      <c r="I6" s="24">
        <v>864.5</v>
      </c>
      <c r="J6" s="21">
        <f>SUM(D6,F6,H6)</f>
        <v>1</v>
      </c>
      <c r="K6" s="17">
        <v>317.3</v>
      </c>
      <c r="L6" s="15">
        <f>K6/$Q6</f>
        <v>0.45945554590211413</v>
      </c>
      <c r="M6" s="14">
        <v>335.2</v>
      </c>
      <c r="N6" s="15">
        <f>M6/$Q6</f>
        <v>0.4853750362004054</v>
      </c>
      <c r="O6" s="14">
        <v>38</v>
      </c>
      <c r="P6" s="16">
        <f>O6/$Q6</f>
        <v>5.5024616275702286E-2</v>
      </c>
      <c r="Q6" s="24">
        <v>690.6</v>
      </c>
      <c r="R6" s="21">
        <f>SUM(L6,N6,P6)</f>
        <v>0.9998551983782219</v>
      </c>
      <c r="S6" s="17">
        <v>31</v>
      </c>
      <c r="T6" s="15">
        <f>S6/$Y6</f>
        <v>9.250969859743359E-2</v>
      </c>
      <c r="U6" s="14">
        <v>230.1</v>
      </c>
      <c r="V6" s="15">
        <f>U6/$Y6</f>
        <v>0.6866606982990151</v>
      </c>
      <c r="W6" s="14">
        <v>73.900000000000006</v>
      </c>
      <c r="X6" s="16">
        <f>W6/$Y6</f>
        <v>0.22053118472097882</v>
      </c>
      <c r="Y6" s="24">
        <v>335.1</v>
      </c>
      <c r="Z6" s="21">
        <f>SUM(T6,V6,X6)</f>
        <v>0.9997015816174275</v>
      </c>
      <c r="AA6" s="17">
        <v>664.8</v>
      </c>
      <c r="AB6" s="15">
        <f>AA6/$AG6</f>
        <v>0.35170881388212882</v>
      </c>
      <c r="AC6" s="14">
        <v>1058.4000000000001</v>
      </c>
      <c r="AD6" s="15">
        <f>AC6/$AG6</f>
        <v>0.55994074701089835</v>
      </c>
      <c r="AE6" s="14">
        <v>167</v>
      </c>
      <c r="AF6" s="16">
        <f>AE6/$AG6</f>
        <v>8.8350439106972808E-2</v>
      </c>
      <c r="AG6" s="24">
        <v>1890.2</v>
      </c>
      <c r="AH6" s="21">
        <f>SUM(AB6,AD6,AF6)</f>
        <v>1</v>
      </c>
    </row>
    <row r="7" spans="1:34" x14ac:dyDescent="0.25">
      <c r="A7" s="4" t="s">
        <v>8</v>
      </c>
      <c r="B7" s="9" t="s">
        <v>10</v>
      </c>
      <c r="C7" s="12">
        <v>297.39999999999998</v>
      </c>
      <c r="D7" s="3">
        <f>C7/$I7</f>
        <v>0.29754877438719357</v>
      </c>
      <c r="E7" s="2">
        <v>639.20000000000005</v>
      </c>
      <c r="F7" s="3">
        <f>E7/$I7</f>
        <v>0.63951975987994003</v>
      </c>
      <c r="G7" s="2">
        <v>62.8</v>
      </c>
      <c r="H7" s="5">
        <f>G7/$I7</f>
        <v>6.283141570785393E-2</v>
      </c>
      <c r="I7" s="25">
        <v>999.5</v>
      </c>
      <c r="J7" s="22">
        <f t="shared" ref="J7:J10" si="0">SUM(D7,F7,H7)</f>
        <v>0.99989994997498755</v>
      </c>
      <c r="K7" s="12">
        <v>293</v>
      </c>
      <c r="L7" s="3">
        <f t="shared" ref="L7:N10" si="1">K7/$Q7</f>
        <v>0.42182551108551686</v>
      </c>
      <c r="M7" s="2">
        <v>360.2</v>
      </c>
      <c r="N7" s="3">
        <f t="shared" si="1"/>
        <v>0.5185718399078606</v>
      </c>
      <c r="O7" s="2">
        <v>41.5</v>
      </c>
      <c r="P7" s="10">
        <f t="shared" ref="P7" si="2">O7/$Q7</f>
        <v>5.974661675784624E-2</v>
      </c>
      <c r="Q7" s="25">
        <v>694.6</v>
      </c>
      <c r="R7" s="22">
        <f t="shared" ref="R7:R10" si="3">SUM(L7,N7,P7)</f>
        <v>1.0001439677512236</v>
      </c>
      <c r="S7" s="12">
        <v>36.299999999999997</v>
      </c>
      <c r="T7" s="3">
        <f t="shared" ref="T7:V10" si="4">S7/$Y7</f>
        <v>9.1504915553314845E-2</v>
      </c>
      <c r="U7" s="2">
        <v>270.8</v>
      </c>
      <c r="V7" s="3">
        <f t="shared" si="4"/>
        <v>0.68263171162087222</v>
      </c>
      <c r="W7" s="2">
        <v>89.6</v>
      </c>
      <c r="X7" s="10">
        <f t="shared" ref="X7" si="5">W7/$Y7</f>
        <v>0.22586337282581295</v>
      </c>
      <c r="Y7" s="25">
        <v>396.7</v>
      </c>
      <c r="Z7" s="22">
        <f t="shared" ref="Z7:Z10" si="6">SUM(T7,V7,X7)</f>
        <v>1</v>
      </c>
      <c r="AA7" s="12">
        <v>626.70000000000005</v>
      </c>
      <c r="AB7" s="3">
        <f t="shared" ref="AB7:AD10" si="7">AA7/$AG7</f>
        <v>0.29974172565525159</v>
      </c>
      <c r="AC7" s="2">
        <v>1270.0999999999999</v>
      </c>
      <c r="AD7" s="3">
        <f t="shared" si="7"/>
        <v>0.60747082456475976</v>
      </c>
      <c r="AE7" s="2">
        <v>194</v>
      </c>
      <c r="AF7" s="10">
        <f t="shared" ref="AF7" si="8">AE7/$AG7</f>
        <v>9.2787449779988512E-2</v>
      </c>
      <c r="AG7" s="25">
        <v>2090.8000000000002</v>
      </c>
      <c r="AH7" s="22">
        <f t="shared" ref="AH7:AH10" si="9">SUM(AB7,AD7,AF7)</f>
        <v>0.99999999999999989</v>
      </c>
    </row>
    <row r="8" spans="1:34" x14ac:dyDescent="0.25">
      <c r="A8" s="4" t="s">
        <v>8</v>
      </c>
      <c r="B8" s="9" t="s">
        <v>11</v>
      </c>
      <c r="C8" s="12">
        <v>320.8</v>
      </c>
      <c r="D8" s="3">
        <f t="shared" ref="D8:F10" si="10">C8/$I8</f>
        <v>0.29211436896740123</v>
      </c>
      <c r="E8" s="2">
        <v>715.7</v>
      </c>
      <c r="F8" s="3">
        <f t="shared" si="10"/>
        <v>0.65170278637770895</v>
      </c>
      <c r="G8" s="2">
        <v>61.7</v>
      </c>
      <c r="H8" s="5">
        <f t="shared" ref="H8" si="11">G8/$I8</f>
        <v>5.6182844654889819E-2</v>
      </c>
      <c r="I8" s="25">
        <v>1098.2</v>
      </c>
      <c r="J8" s="22">
        <f t="shared" si="0"/>
        <v>1</v>
      </c>
      <c r="K8" s="12">
        <v>282.89999999999998</v>
      </c>
      <c r="L8" s="3">
        <f t="shared" si="1"/>
        <v>0.42268041237113402</v>
      </c>
      <c r="M8" s="2">
        <v>343.6</v>
      </c>
      <c r="N8" s="3">
        <f t="shared" si="1"/>
        <v>0.51337217988943684</v>
      </c>
      <c r="O8" s="2">
        <v>42.8</v>
      </c>
      <c r="P8" s="10">
        <f t="shared" ref="P8" si="12">O8/$Q8</f>
        <v>6.3947407739429252E-2</v>
      </c>
      <c r="Q8" s="25">
        <v>669.3</v>
      </c>
      <c r="R8" s="22">
        <f t="shared" si="3"/>
        <v>1.0000000000000002</v>
      </c>
      <c r="S8" s="12">
        <v>37.700000000000003</v>
      </c>
      <c r="T8" s="3">
        <f t="shared" si="4"/>
        <v>8.6053412462908013E-2</v>
      </c>
      <c r="U8" s="2">
        <v>308.89999999999998</v>
      </c>
      <c r="V8" s="3">
        <f t="shared" si="4"/>
        <v>0.70509016206345576</v>
      </c>
      <c r="W8" s="2">
        <v>91.6</v>
      </c>
      <c r="X8" s="10">
        <f t="shared" ref="X8" si="13">W8/$Y8</f>
        <v>0.20908468386213191</v>
      </c>
      <c r="Y8" s="25">
        <v>438.1</v>
      </c>
      <c r="Z8" s="22">
        <f t="shared" si="6"/>
        <v>1.0002282583884956</v>
      </c>
      <c r="AA8" s="12">
        <v>641.4</v>
      </c>
      <c r="AB8" s="3">
        <f t="shared" si="7"/>
        <v>0.29080522306855278</v>
      </c>
      <c r="AC8" s="2">
        <v>1368.2</v>
      </c>
      <c r="AD8" s="3">
        <f t="shared" si="7"/>
        <v>0.62033006891548792</v>
      </c>
      <c r="AE8" s="2">
        <v>196.1</v>
      </c>
      <c r="AF8" s="10">
        <f t="shared" ref="AF8" si="14">AE8/$AG8</f>
        <v>8.8910047152702218E-2</v>
      </c>
      <c r="AG8" s="25">
        <v>2205.6</v>
      </c>
      <c r="AH8" s="22">
        <f>SUM(AB8,AD8,AF8)</f>
        <v>1.000045339136743</v>
      </c>
    </row>
    <row r="9" spans="1:34" x14ac:dyDescent="0.25">
      <c r="A9" s="4" t="s">
        <v>8</v>
      </c>
      <c r="B9" s="9" t="s">
        <v>12</v>
      </c>
      <c r="C9" s="12">
        <v>334.1</v>
      </c>
      <c r="D9" s="3">
        <f t="shared" si="10"/>
        <v>0.28453415091125872</v>
      </c>
      <c r="E9" s="2">
        <v>777.8</v>
      </c>
      <c r="F9" s="3">
        <f t="shared" si="10"/>
        <v>0.66240844830522905</v>
      </c>
      <c r="G9" s="2">
        <v>62.3</v>
      </c>
      <c r="H9" s="5">
        <f t="shared" ref="H9" si="15">G9/$I9</f>
        <v>5.3057400783512176E-2</v>
      </c>
      <c r="I9" s="25">
        <v>1174.2</v>
      </c>
      <c r="J9" s="22">
        <f t="shared" si="0"/>
        <v>0.99999999999999989</v>
      </c>
      <c r="K9" s="12">
        <v>295.7</v>
      </c>
      <c r="L9" s="3">
        <f t="shared" si="1"/>
        <v>0.41789146410401351</v>
      </c>
      <c r="M9" s="2">
        <v>366</v>
      </c>
      <c r="N9" s="3">
        <f t="shared" si="1"/>
        <v>0.51724137931034486</v>
      </c>
      <c r="O9" s="2">
        <v>45.9</v>
      </c>
      <c r="P9" s="10">
        <f t="shared" ref="P9" si="16">O9/$Q9</f>
        <v>6.48671565856416E-2</v>
      </c>
      <c r="Q9" s="25">
        <v>707.6</v>
      </c>
      <c r="R9" s="22">
        <f t="shared" si="3"/>
        <v>1</v>
      </c>
      <c r="S9" s="12">
        <v>45.6</v>
      </c>
      <c r="T9" s="3">
        <f>S9/$Y9</f>
        <v>9.6182240033748159E-2</v>
      </c>
      <c r="U9" s="2">
        <v>334.5</v>
      </c>
      <c r="V9" s="3">
        <f>U9/$Y9</f>
        <v>0.70554735287913939</v>
      </c>
      <c r="W9" s="2">
        <v>94.1</v>
      </c>
      <c r="X9" s="10">
        <f>W9/$Y9</f>
        <v>0.1984813330520987</v>
      </c>
      <c r="Y9" s="25">
        <v>474.1</v>
      </c>
      <c r="Z9" s="22">
        <f t="shared" si="6"/>
        <v>1.0002109259649863</v>
      </c>
      <c r="AA9" s="12">
        <v>675.4</v>
      </c>
      <c r="AB9" s="3">
        <f t="shared" si="7"/>
        <v>0.28667232597623088</v>
      </c>
      <c r="AC9" s="2">
        <v>1478.4</v>
      </c>
      <c r="AD9" s="3">
        <f t="shared" si="7"/>
        <v>0.62750424448217323</v>
      </c>
      <c r="AE9" s="2">
        <v>202.3</v>
      </c>
      <c r="AF9" s="10">
        <f t="shared" ref="AF9" si="17">AE9/$AG9</f>
        <v>8.5865874363327682E-2</v>
      </c>
      <c r="AG9" s="25">
        <v>2356</v>
      </c>
      <c r="AH9" s="22">
        <f t="shared" si="9"/>
        <v>1.0000424448217318</v>
      </c>
    </row>
    <row r="10" spans="1:34" ht="15.75" thickBot="1" x14ac:dyDescent="0.3">
      <c r="A10" s="19" t="s">
        <v>8</v>
      </c>
      <c r="B10" s="20" t="s">
        <v>13</v>
      </c>
      <c r="C10" s="13">
        <v>372.4</v>
      </c>
      <c r="D10" s="7">
        <f t="shared" si="10"/>
        <v>0.29904440697020795</v>
      </c>
      <c r="E10" s="6">
        <v>812.5</v>
      </c>
      <c r="F10" s="7">
        <f t="shared" si="10"/>
        <v>0.65245322412270135</v>
      </c>
      <c r="G10" s="6">
        <v>60.4</v>
      </c>
      <c r="H10" s="8">
        <f t="shared" ref="H10" si="18">G10/$I10</f>
        <v>4.8502368907090664E-2</v>
      </c>
      <c r="I10" s="26">
        <v>1245.3</v>
      </c>
      <c r="J10" s="23">
        <f t="shared" si="0"/>
        <v>1</v>
      </c>
      <c r="K10" s="13">
        <v>307.8</v>
      </c>
      <c r="L10" s="7">
        <f t="shared" si="1"/>
        <v>0.41923181694361206</v>
      </c>
      <c r="M10" s="6">
        <v>378.4</v>
      </c>
      <c r="N10" s="7">
        <f t="shared" si="1"/>
        <v>0.51539090166167245</v>
      </c>
      <c r="O10" s="6">
        <v>48</v>
      </c>
      <c r="P10" s="11">
        <f t="shared" ref="P10" si="19">O10/$Q10</f>
        <v>6.5377281394715339E-2</v>
      </c>
      <c r="Q10" s="26">
        <v>734.2</v>
      </c>
      <c r="R10" s="23">
        <f t="shared" si="3"/>
        <v>0.99999999999999978</v>
      </c>
      <c r="S10" s="13">
        <v>40.1</v>
      </c>
      <c r="T10" s="7">
        <f t="shared" si="4"/>
        <v>8.1239870340356568E-2</v>
      </c>
      <c r="U10" s="6">
        <v>358.7</v>
      </c>
      <c r="V10" s="7">
        <f t="shared" si="4"/>
        <v>0.72670178282009723</v>
      </c>
      <c r="W10" s="6">
        <v>94.9</v>
      </c>
      <c r="X10" s="11">
        <f t="shared" ref="X10" si="20">W10/$Y10</f>
        <v>0.19226094003241492</v>
      </c>
      <c r="Y10" s="26">
        <v>493.6</v>
      </c>
      <c r="Z10" s="23">
        <f t="shared" si="6"/>
        <v>1.0002025931928686</v>
      </c>
      <c r="AA10" s="13">
        <v>720.2</v>
      </c>
      <c r="AB10" s="7">
        <f t="shared" si="7"/>
        <v>0.29120168203137642</v>
      </c>
      <c r="AC10" s="6">
        <v>1549.6</v>
      </c>
      <c r="AD10" s="7">
        <f t="shared" si="7"/>
        <v>0.62655668769205886</v>
      </c>
      <c r="AE10" s="6">
        <v>203.3</v>
      </c>
      <c r="AF10" s="11">
        <f t="shared" ref="AF10" si="21">AE10/$AG10</f>
        <v>8.2201196830017795E-2</v>
      </c>
      <c r="AG10" s="26">
        <v>2473.1999999999998</v>
      </c>
      <c r="AH10" s="23">
        <f t="shared" si="9"/>
        <v>0.99995956655345308</v>
      </c>
    </row>
    <row r="12" spans="1:34" x14ac:dyDescent="0.25">
      <c r="A12" t="s">
        <v>14</v>
      </c>
    </row>
    <row r="13" spans="1:34" x14ac:dyDescent="0.25">
      <c r="A13" t="s">
        <v>15</v>
      </c>
    </row>
    <row r="14" spans="1:34" x14ac:dyDescent="0.25">
      <c r="A14" t="s">
        <v>16</v>
      </c>
    </row>
    <row r="18" spans="1:2" x14ac:dyDescent="0.25">
      <c r="A18" t="s">
        <v>17</v>
      </c>
      <c r="B18" t="s">
        <v>18</v>
      </c>
    </row>
    <row r="20" spans="1:2" x14ac:dyDescent="0.25">
      <c r="A20" t="s">
        <v>19</v>
      </c>
      <c r="B20" t="s">
        <v>20</v>
      </c>
    </row>
    <row r="22" spans="1:2" x14ac:dyDescent="0.25">
      <c r="A22" t="s">
        <v>21</v>
      </c>
    </row>
    <row r="24" spans="1:2" x14ac:dyDescent="0.25">
      <c r="A24" t="s">
        <v>22</v>
      </c>
      <c r="B24" t="s">
        <v>23</v>
      </c>
    </row>
    <row r="32" spans="1:2" x14ac:dyDescent="0.25">
      <c r="A32" t="s">
        <v>24</v>
      </c>
      <c r="B32" t="s">
        <v>25</v>
      </c>
    </row>
    <row r="34" spans="1:2" x14ac:dyDescent="0.25">
      <c r="A34" t="s">
        <v>26</v>
      </c>
      <c r="B34" t="s">
        <v>27</v>
      </c>
    </row>
    <row r="37" spans="1:2" x14ac:dyDescent="0.25">
      <c r="A37" t="s">
        <v>33</v>
      </c>
    </row>
    <row r="38" spans="1:2" x14ac:dyDescent="0.25">
      <c r="A38" t="s">
        <v>34</v>
      </c>
    </row>
    <row r="39" spans="1:2" x14ac:dyDescent="0.25">
      <c r="A39" t="s">
        <v>35</v>
      </c>
    </row>
    <row r="40" spans="1:2" x14ac:dyDescent="0.25">
      <c r="A40" t="s">
        <v>36</v>
      </c>
    </row>
    <row r="42" spans="1:2" x14ac:dyDescent="0.25">
      <c r="A42" t="s">
        <v>37</v>
      </c>
    </row>
  </sheetData>
  <mergeCells count="16">
    <mergeCell ref="C3:J3"/>
    <mergeCell ref="K3:R3"/>
    <mergeCell ref="S3:Z3"/>
    <mergeCell ref="AA3:AH3"/>
    <mergeCell ref="O4:P4"/>
    <mergeCell ref="Q4:R4"/>
    <mergeCell ref="S4:T4"/>
    <mergeCell ref="U4:V4"/>
    <mergeCell ref="W4:X4"/>
    <mergeCell ref="Y4:Z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2019-02-05T14:52:45Z</dcterms:created>
  <dcterms:modified xsi:type="dcterms:W3CDTF">2019-02-08T14:38:04Z</dcterms:modified>
</cp:coreProperties>
</file>