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10635"/>
  </bookViews>
  <sheets>
    <sheet name="Sheet1" sheetId="2" r:id="rId1"/>
  </sheets>
  <definedNames>
    <definedName name="_xlnm._FilterDatabase" localSheetId="0" hidden="1">Sheet1!$A$2:$M$2</definedName>
  </definedNames>
  <calcPr calcId="162913" iterateDelta="1E-4"/>
</workbook>
</file>

<file path=xl/calcChain.xml><?xml version="1.0" encoding="utf-8"?>
<calcChain xmlns="http://schemas.openxmlformats.org/spreadsheetml/2006/main">
  <c r="K167" i="2" l="1"/>
  <c r="J167" i="2"/>
  <c r="H167" i="2"/>
  <c r="G167" i="2"/>
  <c r="E167" i="2"/>
  <c r="E168" i="2" s="1"/>
  <c r="D167" i="2"/>
  <c r="K147" i="2"/>
  <c r="J147" i="2"/>
  <c r="H147" i="2"/>
  <c r="G147" i="2"/>
  <c r="E147" i="2"/>
  <c r="D147" i="2"/>
  <c r="G138" i="2"/>
  <c r="K138" i="2"/>
  <c r="J138" i="2"/>
  <c r="H138" i="2"/>
  <c r="E138" i="2"/>
  <c r="E139" i="2" s="1"/>
  <c r="D138" i="2"/>
  <c r="D132" i="2"/>
  <c r="E132" i="2"/>
  <c r="H132" i="2"/>
  <c r="G132" i="2"/>
  <c r="G139" i="2" s="1"/>
  <c r="J132" i="2"/>
  <c r="K132" i="2"/>
  <c r="H139" i="2" l="1"/>
  <c r="K168" i="2"/>
  <c r="J139" i="2"/>
  <c r="G168" i="2"/>
  <c r="J168" i="2"/>
  <c r="K139" i="2"/>
  <c r="D168" i="2"/>
  <c r="D139" i="2"/>
  <c r="H168" i="2"/>
  <c r="K95" i="2" l="1"/>
  <c r="H95" i="2"/>
  <c r="E95" i="2"/>
  <c r="K90" i="2"/>
  <c r="J90" i="2"/>
  <c r="H90" i="2"/>
  <c r="E90" i="2"/>
  <c r="G43" i="2"/>
  <c r="G51" i="2" s="1"/>
  <c r="H43" i="2"/>
  <c r="G50" i="2"/>
  <c r="H50" i="2"/>
  <c r="D43" i="2"/>
  <c r="E43" i="2"/>
  <c r="D50" i="2"/>
  <c r="E50" i="2"/>
  <c r="D51" i="2" l="1"/>
  <c r="E51" i="2"/>
  <c r="H51" i="2"/>
  <c r="K96" i="2"/>
  <c r="H96" i="2"/>
  <c r="D95" i="2"/>
  <c r="D90" i="2"/>
  <c r="J125" i="2"/>
  <c r="G125" i="2"/>
  <c r="E125" i="2"/>
  <c r="D125" i="2"/>
  <c r="K117" i="2"/>
  <c r="J117" i="2"/>
  <c r="G117" i="2"/>
  <c r="D117" i="2"/>
  <c r="J95" i="2"/>
  <c r="J50" i="2"/>
  <c r="J43" i="2"/>
  <c r="K125" i="2"/>
  <c r="H125" i="2"/>
  <c r="H117" i="2"/>
  <c r="E117" i="2"/>
  <c r="K126" i="2" l="1"/>
  <c r="J96" i="2"/>
  <c r="D96" i="2"/>
  <c r="J126" i="2"/>
  <c r="D126" i="2"/>
  <c r="G126" i="2"/>
  <c r="E126" i="2"/>
  <c r="H126" i="2"/>
  <c r="G95" i="2"/>
  <c r="G90" i="2"/>
  <c r="K50" i="2"/>
  <c r="K43" i="2"/>
  <c r="D169" i="2" l="1"/>
  <c r="G96" i="2"/>
  <c r="G169" i="2" s="1"/>
  <c r="E96" i="2"/>
  <c r="J51" i="2"/>
  <c r="J169" i="2" s="1"/>
  <c r="K51" i="2"/>
  <c r="I151" i="2" l="1"/>
  <c r="I150" i="2"/>
  <c r="I156" i="2"/>
  <c r="I153" i="2"/>
  <c r="I155" i="2"/>
  <c r="I154" i="2"/>
  <c r="I152" i="2"/>
  <c r="M156" i="2"/>
  <c r="M153" i="2"/>
  <c r="M154" i="2"/>
  <c r="M150" i="2"/>
  <c r="M155" i="2"/>
  <c r="M152" i="2"/>
  <c r="M151" i="2"/>
  <c r="F154" i="2"/>
  <c r="F151" i="2"/>
  <c r="F155" i="2"/>
  <c r="F152" i="2"/>
  <c r="F156" i="2"/>
  <c r="F153" i="2"/>
  <c r="F150" i="2"/>
  <c r="M160" i="2"/>
  <c r="M157" i="2"/>
  <c r="M161" i="2"/>
  <c r="M164" i="2"/>
  <c r="M159" i="2"/>
  <c r="M158" i="2"/>
  <c r="M149" i="2"/>
  <c r="M162" i="2"/>
  <c r="M165" i="2"/>
  <c r="M163" i="2"/>
  <c r="I161" i="2"/>
  <c r="I160" i="2"/>
  <c r="I164" i="2"/>
  <c r="I157" i="2"/>
  <c r="I163" i="2"/>
  <c r="I162" i="2"/>
  <c r="I159" i="2"/>
  <c r="I165" i="2"/>
  <c r="I149" i="2"/>
  <c r="I158" i="2"/>
  <c r="F158" i="2"/>
  <c r="F164" i="2"/>
  <c r="F160" i="2"/>
  <c r="F162" i="2"/>
  <c r="F157" i="2"/>
  <c r="F165" i="2"/>
  <c r="F149" i="2"/>
  <c r="F159" i="2"/>
  <c r="F163" i="2"/>
  <c r="F161" i="2"/>
  <c r="M143" i="2"/>
  <c r="M142" i="2"/>
  <c r="I143" i="2"/>
  <c r="I142" i="2"/>
  <c r="F143" i="2"/>
  <c r="F142" i="2"/>
  <c r="M144" i="2"/>
  <c r="M145" i="2"/>
  <c r="M166" i="2"/>
  <c r="M146" i="2"/>
  <c r="M141" i="2"/>
  <c r="M148" i="2"/>
  <c r="M140" i="2"/>
  <c r="I144" i="2"/>
  <c r="I166" i="2"/>
  <c r="I146" i="2"/>
  <c r="I141" i="2"/>
  <c r="I148" i="2"/>
  <c r="I145" i="2"/>
  <c r="I140" i="2"/>
  <c r="F148" i="2"/>
  <c r="F140" i="2"/>
  <c r="F141" i="2"/>
  <c r="F144" i="2"/>
  <c r="F145" i="2"/>
  <c r="F166" i="2"/>
  <c r="F146" i="2"/>
  <c r="M130" i="2"/>
  <c r="M134" i="2"/>
  <c r="M129" i="2"/>
  <c r="M131" i="2"/>
  <c r="M133" i="2"/>
  <c r="I134" i="2"/>
  <c r="I131" i="2"/>
  <c r="I129" i="2"/>
  <c r="I133" i="2"/>
  <c r="I130" i="2"/>
  <c r="F130" i="2"/>
  <c r="F131" i="2"/>
  <c r="F129" i="2"/>
  <c r="F133" i="2"/>
  <c r="F134" i="2"/>
  <c r="M137" i="2"/>
  <c r="M136" i="2"/>
  <c r="M135" i="2"/>
  <c r="F135" i="2"/>
  <c r="F137" i="2"/>
  <c r="F136" i="2"/>
  <c r="I135" i="2"/>
  <c r="I137" i="2"/>
  <c r="I136" i="2"/>
  <c r="M120" i="2"/>
  <c r="M123" i="2"/>
  <c r="M128" i="2"/>
  <c r="M127" i="2"/>
  <c r="M119" i="2"/>
  <c r="I123" i="2"/>
  <c r="I119" i="2"/>
  <c r="I127" i="2"/>
  <c r="I128" i="2"/>
  <c r="I120" i="2"/>
  <c r="F119" i="2"/>
  <c r="F120" i="2"/>
  <c r="F127" i="2"/>
  <c r="F118" i="2"/>
  <c r="F122" i="2"/>
  <c r="F123" i="2"/>
  <c r="F128" i="2"/>
  <c r="F121" i="2"/>
  <c r="I122" i="2"/>
  <c r="I121" i="2"/>
  <c r="M122" i="2"/>
  <c r="M121" i="2"/>
  <c r="F49" i="2"/>
  <c r="F47" i="2"/>
  <c r="F45" i="2"/>
  <c r="F46" i="2"/>
  <c r="F25" i="2"/>
  <c r="F24" i="2"/>
  <c r="F22" i="2"/>
  <c r="F28" i="2"/>
  <c r="F27" i="2"/>
  <c r="F23" i="2"/>
  <c r="F26" i="2"/>
  <c r="I49" i="2"/>
  <c r="F82" i="2"/>
  <c r="M49" i="2"/>
  <c r="I132" i="2" l="1"/>
  <c r="F147" i="2"/>
  <c r="F167" i="2"/>
  <c r="I147" i="2"/>
  <c r="F132" i="2"/>
  <c r="M132" i="2"/>
  <c r="M147" i="2"/>
  <c r="I167" i="2"/>
  <c r="I168" i="2" s="1"/>
  <c r="M167" i="2"/>
  <c r="F138" i="2"/>
  <c r="M138" i="2"/>
  <c r="I138" i="2"/>
  <c r="I139" i="2" s="1"/>
  <c r="M28" i="2"/>
  <c r="M26" i="2"/>
  <c r="M23" i="2"/>
  <c r="M25" i="2"/>
  <c r="M22" i="2"/>
  <c r="M27" i="2"/>
  <c r="M24" i="2"/>
  <c r="I23" i="2"/>
  <c r="I28" i="2"/>
  <c r="I25" i="2"/>
  <c r="I22" i="2"/>
  <c r="I24" i="2"/>
  <c r="I26" i="2"/>
  <c r="I27" i="2"/>
  <c r="M82" i="2"/>
  <c r="M47" i="2"/>
  <c r="M46" i="2"/>
  <c r="M45" i="2"/>
  <c r="I82" i="2"/>
  <c r="I47" i="2"/>
  <c r="I46" i="2"/>
  <c r="I45" i="2"/>
  <c r="M66" i="2"/>
  <c r="M91" i="2"/>
  <c r="M37" i="2"/>
  <c r="M71" i="2"/>
  <c r="M5" i="2"/>
  <c r="M62" i="2"/>
  <c r="M75" i="2"/>
  <c r="M42" i="2"/>
  <c r="M76" i="2"/>
  <c r="M10" i="2"/>
  <c r="M56" i="2"/>
  <c r="M18" i="2"/>
  <c r="M58" i="2"/>
  <c r="M17" i="2"/>
  <c r="M89" i="2"/>
  <c r="M29" i="2"/>
  <c r="M63" i="2"/>
  <c r="M67" i="2"/>
  <c r="M54" i="2"/>
  <c r="M93" i="2"/>
  <c r="M34" i="2"/>
  <c r="M68" i="2"/>
  <c r="M59" i="2"/>
  <c r="M73" i="2"/>
  <c r="M87" i="2"/>
  <c r="M41" i="2"/>
  <c r="M38" i="2"/>
  <c r="M80" i="2"/>
  <c r="M14" i="2"/>
  <c r="M55" i="2"/>
  <c r="M40" i="2"/>
  <c r="M86" i="2"/>
  <c r="M19" i="2"/>
  <c r="M60" i="2"/>
  <c r="M31" i="2"/>
  <c r="M61" i="2"/>
  <c r="M85" i="2"/>
  <c r="M30" i="2"/>
  <c r="M72" i="2"/>
  <c r="M6" i="2"/>
  <c r="M9" i="2"/>
  <c r="M77" i="2"/>
  <c r="M11" i="2"/>
  <c r="M52" i="2"/>
  <c r="M7" i="2"/>
  <c r="M20" i="2"/>
  <c r="M48" i="2"/>
  <c r="M39" i="2"/>
  <c r="M81" i="2"/>
  <c r="M15" i="2"/>
  <c r="M64" i="2"/>
  <c r="M32" i="2"/>
  <c r="M94" i="2"/>
  <c r="M35" i="2"/>
  <c r="M69" i="2"/>
  <c r="M3" i="2"/>
  <c r="M44" i="2"/>
  <c r="M36" i="2"/>
  <c r="M83" i="2"/>
  <c r="M16" i="2"/>
  <c r="M65" i="2"/>
  <c r="M84" i="2"/>
  <c r="M88" i="2"/>
  <c r="M21" i="2"/>
  <c r="M78" i="2"/>
  <c r="M12" i="2"/>
  <c r="M53" i="2"/>
  <c r="M92" i="2"/>
  <c r="M33" i="2"/>
  <c r="M74" i="2"/>
  <c r="M8" i="2"/>
  <c r="M57" i="2"/>
  <c r="M79" i="2"/>
  <c r="M13" i="2"/>
  <c r="M70" i="2"/>
  <c r="M4" i="2"/>
  <c r="I63" i="2"/>
  <c r="I35" i="2"/>
  <c r="I69" i="2"/>
  <c r="I3" i="2"/>
  <c r="I52" i="2"/>
  <c r="I91" i="2"/>
  <c r="I32" i="2"/>
  <c r="I66" i="2"/>
  <c r="I13" i="2"/>
  <c r="I34" i="2"/>
  <c r="I29" i="2"/>
  <c r="I55" i="2"/>
  <c r="I87" i="2"/>
  <c r="I20" i="2"/>
  <c r="I61" i="2"/>
  <c r="I73" i="2"/>
  <c r="I44" i="2"/>
  <c r="I84" i="2"/>
  <c r="I17" i="2"/>
  <c r="I58" i="2"/>
  <c r="I54" i="2"/>
  <c r="I14" i="2"/>
  <c r="I78" i="2"/>
  <c r="I12" i="2"/>
  <c r="I53" i="2"/>
  <c r="I38" i="2"/>
  <c r="I41" i="2"/>
  <c r="I75" i="2"/>
  <c r="I9" i="2"/>
  <c r="I93" i="2"/>
  <c r="I10" i="2"/>
  <c r="I6" i="2"/>
  <c r="I36" i="2"/>
  <c r="I70" i="2"/>
  <c r="I4" i="2"/>
  <c r="I48" i="2"/>
  <c r="I92" i="2"/>
  <c r="I33" i="2"/>
  <c r="I67" i="2"/>
  <c r="I30" i="2"/>
  <c r="I76" i="2"/>
  <c r="I64" i="2"/>
  <c r="I21" i="2"/>
  <c r="I62" i="2"/>
  <c r="I7" i="2"/>
  <c r="I42" i="2"/>
  <c r="I85" i="2"/>
  <c r="I18" i="2"/>
  <c r="I59" i="2"/>
  <c r="I39" i="2"/>
  <c r="I88" i="2"/>
  <c r="I31" i="2"/>
  <c r="I89" i="2"/>
  <c r="I79" i="2"/>
  <c r="I5" i="2"/>
  <c r="I86" i="2"/>
  <c r="I19" i="2"/>
  <c r="I68" i="2"/>
  <c r="I83" i="2"/>
  <c r="I16" i="2"/>
  <c r="I71" i="2"/>
  <c r="I81" i="2"/>
  <c r="I77" i="2"/>
  <c r="I11" i="2"/>
  <c r="I60" i="2"/>
  <c r="I57" i="2"/>
  <c r="I40" i="2"/>
  <c r="I74" i="2"/>
  <c r="I8" i="2"/>
  <c r="F87" i="2"/>
  <c r="F20" i="2"/>
  <c r="F61" i="2"/>
  <c r="F76" i="2"/>
  <c r="F10" i="2"/>
  <c r="F59" i="2"/>
  <c r="F66" i="2"/>
  <c r="F57" i="2"/>
  <c r="F89" i="2"/>
  <c r="F29" i="2"/>
  <c r="F94" i="2"/>
  <c r="F74" i="2"/>
  <c r="F78" i="2"/>
  <c r="F12" i="2"/>
  <c r="F53" i="2"/>
  <c r="F65" i="2"/>
  <c r="F68" i="2"/>
  <c r="F73" i="2"/>
  <c r="F15" i="2"/>
  <c r="F58" i="2"/>
  <c r="F7" i="2"/>
  <c r="F80" i="2"/>
  <c r="F14" i="2"/>
  <c r="F3" i="2"/>
  <c r="F8" i="2"/>
  <c r="F70" i="2"/>
  <c r="F4" i="2"/>
  <c r="F48" i="2"/>
  <c r="F38" i="2"/>
  <c r="F60" i="2"/>
  <c r="F71" i="2"/>
  <c r="F72" i="2"/>
  <c r="F6" i="2"/>
  <c r="F67" i="2"/>
  <c r="F62" i="2"/>
  <c r="F63" i="2"/>
  <c r="F42" i="2"/>
  <c r="F88" i="2"/>
  <c r="F52" i="2"/>
  <c r="F40" i="2"/>
  <c r="F21" i="2"/>
  <c r="F64" i="2"/>
  <c r="F79" i="2"/>
  <c r="F69" i="2"/>
  <c r="F54" i="2"/>
  <c r="F93" i="2"/>
  <c r="F34" i="2"/>
  <c r="F55" i="2"/>
  <c r="F44" i="2"/>
  <c r="F91" i="2"/>
  <c r="F32" i="2"/>
  <c r="F39" i="2"/>
  <c r="F81" i="2"/>
  <c r="F56" i="2"/>
  <c r="F36" i="2"/>
  <c r="F18" i="2"/>
  <c r="F86" i="2"/>
  <c r="F19" i="2"/>
  <c r="F5" i="2"/>
  <c r="F41" i="2"/>
  <c r="F84" i="2"/>
  <c r="F17" i="2"/>
  <c r="F31" i="2"/>
  <c r="F30" i="2"/>
  <c r="F35" i="2"/>
  <c r="F77" i="2"/>
  <c r="F11" i="2"/>
  <c r="F92" i="2"/>
  <c r="F33" i="2"/>
  <c r="F75" i="2"/>
  <c r="F9" i="2"/>
  <c r="F83" i="2"/>
  <c r="F16" i="2"/>
  <c r="F13" i="2"/>
  <c r="F85" i="2"/>
  <c r="F37" i="2"/>
  <c r="I37" i="2"/>
  <c r="I15" i="2"/>
  <c r="I56" i="2"/>
  <c r="I94" i="2"/>
  <c r="I65" i="2"/>
  <c r="F110" i="2"/>
  <c r="F102" i="2"/>
  <c r="F114" i="2"/>
  <c r="F115" i="2"/>
  <c r="F107" i="2"/>
  <c r="F99" i="2"/>
  <c r="F98" i="2"/>
  <c r="F105" i="2"/>
  <c r="F97" i="2"/>
  <c r="F112" i="2"/>
  <c r="F104" i="2"/>
  <c r="F106" i="2"/>
  <c r="F109" i="2"/>
  <c r="F101" i="2"/>
  <c r="F103" i="2"/>
  <c r="F100" i="2"/>
  <c r="F111" i="2"/>
  <c r="F113" i="2"/>
  <c r="F124" i="2"/>
  <c r="F116" i="2"/>
  <c r="F108" i="2"/>
  <c r="I118" i="2"/>
  <c r="I115" i="2"/>
  <c r="I107" i="2"/>
  <c r="I99" i="2"/>
  <c r="I112" i="2"/>
  <c r="I104" i="2"/>
  <c r="I111" i="2"/>
  <c r="I97" i="2"/>
  <c r="I109" i="2"/>
  <c r="I101" i="2"/>
  <c r="I100" i="2"/>
  <c r="I114" i="2"/>
  <c r="I106" i="2"/>
  <c r="I98" i="2"/>
  <c r="I110" i="2"/>
  <c r="I102" i="2"/>
  <c r="I103" i="2"/>
  <c r="I124" i="2"/>
  <c r="I116" i="2"/>
  <c r="I108" i="2"/>
  <c r="I113" i="2"/>
  <c r="I105" i="2"/>
  <c r="I72" i="2"/>
  <c r="I80" i="2"/>
  <c r="M112" i="2"/>
  <c r="M104" i="2"/>
  <c r="M100" i="2"/>
  <c r="M97" i="2"/>
  <c r="M109" i="2"/>
  <c r="M101" i="2"/>
  <c r="M114" i="2"/>
  <c r="M106" i="2"/>
  <c r="M98" i="2"/>
  <c r="M116" i="2"/>
  <c r="M107" i="2"/>
  <c r="M111" i="2"/>
  <c r="M103" i="2"/>
  <c r="M108" i="2"/>
  <c r="M124" i="2"/>
  <c r="M115" i="2"/>
  <c r="M113" i="2"/>
  <c r="M105" i="2"/>
  <c r="M110" i="2"/>
  <c r="M102" i="2"/>
  <c r="M118" i="2"/>
  <c r="M99" i="2"/>
  <c r="F168" i="2" l="1"/>
  <c r="M139" i="2"/>
  <c r="F139" i="2"/>
  <c r="M168" i="2"/>
  <c r="M125" i="2"/>
  <c r="F125" i="2"/>
  <c r="M50" i="2"/>
  <c r="M90" i="2"/>
  <c r="M43" i="2"/>
  <c r="M117" i="2"/>
  <c r="M95" i="2"/>
  <c r="I95" i="2"/>
  <c r="I90" i="2"/>
  <c r="I117" i="2"/>
  <c r="I50" i="2"/>
  <c r="I43" i="2"/>
  <c r="I125" i="2"/>
  <c r="F117" i="2"/>
  <c r="F90" i="2"/>
  <c r="F95" i="2"/>
  <c r="F50" i="2"/>
  <c r="F43" i="2"/>
  <c r="M126" i="2" l="1"/>
  <c r="I96" i="2"/>
  <c r="M96" i="2"/>
  <c r="I126" i="2"/>
  <c r="F96" i="2"/>
  <c r="F126" i="2"/>
  <c r="I51" i="2"/>
  <c r="F51" i="2"/>
  <c r="M51" i="2"/>
  <c r="M169" i="2" l="1"/>
  <c r="F169" i="2"/>
  <c r="I169" i="2"/>
</calcChain>
</file>

<file path=xl/sharedStrings.xml><?xml version="1.0" encoding="utf-8"?>
<sst xmlns="http://schemas.openxmlformats.org/spreadsheetml/2006/main" count="356" uniqueCount="88">
  <si>
    <t>%</t>
  </si>
  <si>
    <t>Type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</si>
  <si>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</si>
  <si>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</si>
  <si>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</si>
  <si>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</si>
  <si>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</si>
  <si>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</si>
  <si>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Number of trees</t>
  </si>
  <si>
    <t># of Trees</t>
  </si>
  <si>
    <t>Tree Species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</si>
  <si>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</si>
  <si>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</si>
  <si>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</si>
  <si>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</si>
  <si>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</si>
  <si>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</si>
  <si>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</si>
  <si>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</si>
  <si>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</si>
  <si>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</si>
  <si>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</si>
  <si>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</si>
  <si>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</si>
  <si>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</si>
  <si>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</si>
  <si>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</si>
  <si>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</si>
  <si>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</si>
  <si>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</si>
  <si>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</si>
  <si>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</si>
  <si>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</si>
  <si>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</si>
  <si>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</si>
  <si>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</si>
  <si>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</si>
  <si>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</si>
  <si>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</si>
  <si>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</si>
  <si>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</si>
  <si>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</si>
  <si>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</si>
  <si>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Europ. hackberry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</si>
  <si>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</si>
  <si>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</si>
  <si>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</si>
  <si>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</si>
  <si>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</si>
  <si>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</si>
  <si>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</si>
  <si>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</si>
  <si>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</si>
  <si>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</si>
  <si>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</si>
  <si>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European hackberry</t>
  </si>
  <si>
    <t>Black walnut</t>
  </si>
  <si>
    <t>European white elm</t>
  </si>
  <si>
    <t>Larch</t>
  </si>
  <si>
    <t xml:space="preserve"> -- </t>
  </si>
  <si>
    <t>Overall total</t>
  </si>
  <si>
    <t>Smooth-leaved elm</t>
  </si>
  <si>
    <t>Euramer. poplar</t>
  </si>
  <si>
    <t>Euramerican poplar</t>
  </si>
  <si>
    <t>Stand Mixture</t>
  </si>
  <si>
    <t>All 5 mixture types,
%  of overall total</t>
  </si>
  <si>
    <t>All 5 mixture types</t>
  </si>
  <si>
    <t>Pure broadleaved stands</t>
  </si>
  <si>
    <t>Sub-total Broadleaves Pure broadleaved stands</t>
  </si>
  <si>
    <t>Sub-total Conifers Pure broadleaved stands</t>
  </si>
  <si>
    <t>Sub-total Pure broadleaved stands</t>
  </si>
  <si>
    <t>Mixed broadleaf stands</t>
  </si>
  <si>
    <t>Sub-total Broadleaves Mixed broadleaf stands</t>
  </si>
  <si>
    <t>Sub-total Conifers Mixed broadleaf stands</t>
  </si>
  <si>
    <t>Sub-total Mixed broadleaf stands</t>
  </si>
  <si>
    <t>Mixed broadleaf and coniferous stands</t>
  </si>
  <si>
    <t>Sub-total Broadleaves Mixed broadleaf and coniferous stands</t>
  </si>
  <si>
    <t>Sub-total Conifers Mixed broadleaf and coniferous stands</t>
  </si>
  <si>
    <t>Sub-total Mixed broadleaf and coniferous stands</t>
  </si>
  <si>
    <t>Mixed stands of conifers</t>
  </si>
  <si>
    <t>Sub-total Conifers Mixed stands of conifers</t>
  </si>
  <si>
    <t>Sub-total Broadleaves Mixed stands of conifers</t>
  </si>
  <si>
    <t>Pure coniferous stands</t>
  </si>
  <si>
    <t>Sub-total Conifers Pure coniferous stands</t>
  </si>
  <si>
    <t>Sub-total Broadleaves Pure coniferous stands</t>
  </si>
  <si>
    <t>Sub-total Pure coniferous stands</t>
  </si>
  <si>
    <t>Sub-total Mixed stands of conifers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</si>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</sst>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9" xfId="0" applyFont="1" applyBorder="1"/>
    <xf numFmtId="0" fontId="0" fillId="0" borderId="29" xfId="0" applyBorder="1"/>
    <xf numFmtId="0" fontId="0" fillId="0" borderId="27" xfId="0" applyBorder="1"/>
    <xf numFmtId="0" fontId="0" fillId="0" borderId="26" xfId="0" applyBorder="1"/>
    <xf numFmtId="0" fontId="0" fillId="0" borderId="21" xfId="0" applyBorder="1" applyAlignment="1">
      <alignment horizontal="center"/>
    </xf>
    <xf numFmtId="0" fontId="16" fillId="0" borderId="25" xfId="0" applyFont="1" applyBorder="1" applyAlignment="1">
      <alignment vertical="top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8" xfId="0" applyNumberFormat="1" applyFont="1" applyBorder="1"/>
    <xf numFmtId="165" fontId="0" fillId="0" borderId="11" xfId="0" applyNumberFormat="1" applyBorder="1"/>
    <xf numFmtId="165" fontId="0" fillId="0" borderId="32" xfId="0" applyNumberFormat="1" applyBorder="1"/>
    <xf numFmtId="165" fontId="0" fillId="0" borderId="34" xfId="0" applyNumberFormat="1" applyBorder="1"/>
    <xf numFmtId="165" fontId="16" fillId="0" borderId="35" xfId="0" applyNumberFormat="1" applyFont="1" applyBorder="1"/>
    <xf numFmtId="164" fontId="0" fillId="0" borderId="36" xfId="0" applyNumberFormat="1" applyBorder="1"/>
    <xf numFmtId="165" fontId="0" fillId="0" borderId="31" xfId="0" applyNumberFormat="1" applyBorder="1"/>
    <xf numFmtId="165" fontId="0" fillId="0" borderId="33" xfId="0" applyNumberFormat="1" applyBorder="1"/>
    <xf numFmtId="165" fontId="16" fillId="0" borderId="37" xfId="0" applyNumberFormat="1" applyFont="1" applyBorder="1"/>
    <xf numFmtId="3" fontId="16" fillId="0" borderId="14" xfId="0" applyNumberFormat="1" applyFont="1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16" fillId="0" borderId="39" xfId="0" applyFont="1" applyBorder="1" applyAlignment="1">
      <alignment horizontal="center" vertical="top"/>
    </xf>
    <xf numFmtId="3" fontId="16" fillId="0" borderId="13" xfId="0" applyNumberFormat="1" applyFont="1" applyBorder="1" applyAlignment="1">
      <alignment horizontal="center" vertical="top"/>
    </xf>
    <xf numFmtId="10" fontId="0" fillId="0" borderId="0" xfId="0" applyNumberFormat="1"/>
    <xf numFmtId="0" fontId="16" fillId="0" borderId="28" xfId="0" applyFont="1" applyBorder="1" applyAlignment="1">
      <alignment vertical="top" wrapText="1"/>
    </xf>
    <xf numFmtId="0" fontId="16" fillId="0" borderId="41" xfId="0" applyFont="1" applyFill="1" applyBorder="1"/>
    <xf numFmtId="3" fontId="16" fillId="0" borderId="35" xfId="0" applyNumberFormat="1" applyFont="1" applyBorder="1"/>
    <xf numFmtId="0" fontId="21" fillId="0" borderId="24" xfId="0" applyFont="1" applyBorder="1" applyAlignment="1">
      <alignment wrapText="1"/>
    </xf>
    <xf numFmtId="164" fontId="0" fillId="0" borderId="33" xfId="0" applyNumberFormat="1" applyBorder="1"/>
    <xf numFmtId="164" fontId="0" fillId="0" borderId="44" xfId="0" applyNumberFormat="1" applyBorder="1"/>
    <xf numFmtId="164" fontId="16" fillId="0" borderId="45" xfId="0" applyNumberFormat="1" applyFont="1" applyBorder="1"/>
    <xf numFmtId="165" fontId="16" fillId="0" borderId="46" xfId="0" applyNumberFormat="1" applyFont="1" applyBorder="1"/>
    <xf numFmtId="0" fontId="0" fillId="0" borderId="32" xfId="0" applyBorder="1"/>
    <xf numFmtId="4" fontId="0" fillId="0" borderId="10" xfId="0" applyNumberFormat="1" applyBorder="1"/>
    <xf numFmtId="0" fontId="0" fillId="0" borderId="11" xfId="0" applyBorder="1"/>
    <xf numFmtId="4" fontId="0" fillId="0" borderId="16" xfId="0" applyNumberFormat="1" applyBorder="1"/>
    <xf numFmtId="165" fontId="16" fillId="0" borderId="42" xfId="0" applyNumberFormat="1" applyFont="1" applyBorder="1"/>
    <xf numFmtId="166" fontId="16" fillId="0" borderId="15" xfId="0" applyNumberFormat="1" applyFont="1" applyBorder="1" applyAlignment="1">
      <alignment horizontal="center" wrapText="1"/>
    </xf>
    <xf numFmtId="166" fontId="0" fillId="0" borderId="12" xfId="0" applyNumberFormat="1" applyBorder="1"/>
    <xf numFmtId="166" fontId="0" fillId="0" borderId="17" xfId="0" applyNumberFormat="1" applyBorder="1"/>
    <xf numFmtId="166" fontId="16" fillId="0" borderId="19" xfId="0" applyNumberFormat="1" applyFont="1" applyBorder="1"/>
    <xf numFmtId="166" fontId="0" fillId="0" borderId="43" xfId="0" applyNumberFormat="1" applyBorder="1"/>
    <xf numFmtId="166" fontId="0" fillId="0" borderId="0" xfId="0" applyNumberFormat="1"/>
    <xf numFmtId="166" fontId="0" fillId="0" borderId="26" xfId="0" applyNumberFormat="1" applyBorder="1"/>
    <xf numFmtId="166" fontId="16" fillId="0" borderId="30" xfId="0" applyNumberFormat="1" applyFont="1" applyBorder="1"/>
    <xf numFmtId="166" fontId="0" fillId="0" borderId="29" xfId="0" applyNumberFormat="1" applyBorder="1"/>
    <xf numFmtId="164" fontId="16" fillId="0" borderId="37" xfId="0" applyNumberFormat="1" applyFont="1" applyBorder="1"/>
    <xf numFmtId="164" fontId="0" fillId="0" borderId="48" xfId="0" applyNumberFormat="1" applyBorder="1"/>
    <xf numFmtId="165" fontId="0" fillId="0" borderId="49" xfId="0" applyNumberFormat="1" applyBorder="1"/>
    <xf numFmtId="166" fontId="0" fillId="0" borderId="50" xfId="0" applyNumberFormat="1" applyBorder="1"/>
    <xf numFmtId="166" fontId="0" fillId="0" borderId="19" xfId="0" applyNumberFormat="1" applyBorder="1"/>
    <xf numFmtId="166" fontId="16" fillId="0" borderId="47" xfId="0" applyNumberFormat="1" applyFont="1" applyBorder="1"/>
    <xf numFmtId="2" fontId="16" fillId="0" borderId="14" xfId="0" applyNumberFormat="1" applyFont="1" applyBorder="1" applyAlignment="1">
      <alignment horizontal="center" vertical="top"/>
    </xf>
    <xf numFmtId="2" fontId="0" fillId="0" borderId="11" xfId="0" applyNumberFormat="1" applyBorder="1"/>
    <xf numFmtId="2" fontId="0" fillId="0" borderId="34" xfId="0" applyNumberFormat="1" applyBorder="1"/>
    <xf numFmtId="2" fontId="0" fillId="0" borderId="32" xfId="0" applyNumberFormat="1" applyBorder="1"/>
    <xf numFmtId="2" fontId="16" fillId="0" borderId="35" xfId="0" applyNumberFormat="1" applyFont="1" applyBorder="1"/>
    <xf numFmtId="2" fontId="0" fillId="0" borderId="49" xfId="0" applyNumberFormat="1" applyBorder="1"/>
    <xf numFmtId="2" fontId="16" fillId="0" borderId="37" xfId="0" applyNumberFormat="1" applyFont="1" applyBorder="1"/>
    <xf numFmtId="2" fontId="0" fillId="0" borderId="0" xfId="0" applyNumberFormat="1"/>
    <xf numFmtId="0" fontId="16" fillId="0" borderId="22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48.140625" bestFit="1" customWidth="1"/>
    <col min="3" max="3" width="36.28515625" bestFit="1" customWidth="1"/>
    <col min="4" max="4" width="16.7109375" style="1" customWidth="1"/>
    <col min="5" max="5" width="11.140625" style="69" customWidth="1"/>
    <col min="6" max="6" width="23.7109375" style="52" customWidth="1"/>
    <col min="7" max="7" width="16.7109375" style="1" customWidth="1"/>
    <col min="8" max="8" width="6.7109375" style="2" customWidth="1"/>
    <col min="9" max="9" width="23.7109375" style="52" customWidth="1"/>
    <col min="10" max="10" width="12.7109375" style="1" customWidth="1"/>
    <col min="11" max="11" width="11.85546875" style="2" customWidth="1"/>
    <col min="12" max="12" width="6.7109375" style="2" customWidth="1"/>
    <col min="13" max="13" width="23.7109375" style="52" customWidth="1"/>
  </cols>
  <sheetData>
    <row r="1" spans="1:13" x14ac:dyDescent="0.25">
      <c r="A1" s="3"/>
      <c r="B1" s="9" t="s">
        <v>10</v>
      </c>
      <c r="C1" s="6" t="s">
        <v>64</v>
      </c>
      <c r="D1" s="70" t="s">
        <v>8</v>
      </c>
      <c r="E1" s="71"/>
      <c r="F1" s="72"/>
      <c r="G1" s="73" t="s">
        <v>4</v>
      </c>
      <c r="H1" s="74"/>
      <c r="I1" s="75"/>
      <c r="J1" s="73" t="s">
        <v>6</v>
      </c>
      <c r="K1" s="74"/>
      <c r="L1" s="74"/>
      <c r="M1" s="75"/>
    </row>
    <row r="2" spans="1:13" s="17" customFormat="1" ht="30.75" thickBot="1" x14ac:dyDescent="0.3">
      <c r="A2" s="31" t="s">
        <v>3</v>
      </c>
      <c r="B2" s="34" t="s">
        <v>87</v>
      </c>
      <c r="C2" s="14" t="s">
        <v>1</v>
      </c>
      <c r="D2" s="32" t="s">
        <v>9</v>
      </c>
      <c r="E2" s="62" t="s">
        <v>0</v>
      </c>
      <c r="F2" s="47" t="s">
        <v>65</v>
      </c>
      <c r="G2" s="15" t="s">
        <v>5</v>
      </c>
      <c r="H2" s="16" t="s">
        <v>0</v>
      </c>
      <c r="I2" s="47" t="s">
        <v>65</v>
      </c>
      <c r="J2" s="15" t="s">
        <v>5</v>
      </c>
      <c r="K2" s="16" t="s">
        <v>0</v>
      </c>
      <c r="L2" s="29" t="s">
        <v>7</v>
      </c>
      <c r="M2" s="47" t="s">
        <v>65</v>
      </c>
    </row>
    <row r="3" spans="1:13" x14ac:dyDescent="0.25">
      <c r="A3" s="30">
        <v>1</v>
      </c>
      <c r="B3" s="10" t="s">
        <v>11</v>
      </c>
      <c r="C3" s="4" t="s">
        <v>67</v>
      </c>
      <c r="D3" s="8">
        <v>373044108</v>
      </c>
      <c r="E3" s="63">
        <v>32.9</v>
      </c>
      <c r="F3" s="48">
        <f t="shared" ref="F3:F42" si="0">D3/$D$169</f>
        <v>0.17641056621979564</v>
      </c>
      <c r="G3" s="8">
        <v>131197744</v>
      </c>
      <c r="H3" s="21">
        <v>57.8</v>
      </c>
      <c r="I3" s="48">
        <f t="shared" ref="I3:I42" si="1">G3/$G$169</f>
        <v>0.36193737650174695</v>
      </c>
      <c r="J3" s="8">
        <v>2456151</v>
      </c>
      <c r="K3" s="21">
        <v>47.6</v>
      </c>
      <c r="L3" s="26">
        <v>1.9</v>
      </c>
      <c r="M3" s="48">
        <f t="shared" ref="M3:M42" si="2">J3/$J$169</f>
        <v>0.27050794436072967</v>
      </c>
    </row>
    <row r="4" spans="1:13" x14ac:dyDescent="0.25">
      <c r="A4" s="13">
        <v>2</v>
      </c>
      <c r="B4" s="12" t="s">
        <v>12</v>
      </c>
      <c r="C4" s="5" t="s">
        <v>67</v>
      </c>
      <c r="D4" s="25">
        <v>138626782</v>
      </c>
      <c r="E4" s="64">
        <v>12.2</v>
      </c>
      <c r="F4" s="49">
        <f t="shared" si="0"/>
        <v>6.5555864792932683E-2</v>
      </c>
      <c r="G4" s="25">
        <v>27881313</v>
      </c>
      <c r="H4" s="23">
        <v>12.3</v>
      </c>
      <c r="I4" s="49">
        <f t="shared" si="1"/>
        <v>7.6916637230012519E-2</v>
      </c>
      <c r="J4" s="25">
        <v>622205</v>
      </c>
      <c r="K4" s="23">
        <v>12.1</v>
      </c>
      <c r="L4" s="27">
        <v>2.2000000000000002</v>
      </c>
      <c r="M4" s="53">
        <f t="shared" si="2"/>
        <v>6.8526485350846836E-2</v>
      </c>
    </row>
    <row r="5" spans="1:13" x14ac:dyDescent="0.25">
      <c r="A5" s="13">
        <v>3</v>
      </c>
      <c r="B5" s="12" t="s">
        <v>14</v>
      </c>
      <c r="C5" s="5" t="s">
        <v>67</v>
      </c>
      <c r="D5" s="25">
        <v>73305280</v>
      </c>
      <c r="E5" s="64">
        <v>6.5</v>
      </c>
      <c r="F5" s="49">
        <f t="shared" si="0"/>
        <v>3.4665675383621558E-2</v>
      </c>
      <c r="G5" s="25">
        <v>11941425</v>
      </c>
      <c r="H5" s="23">
        <v>5.3</v>
      </c>
      <c r="I5" s="49">
        <f t="shared" si="1"/>
        <v>3.2943005759248224E-2</v>
      </c>
      <c r="J5" s="25">
        <v>313122</v>
      </c>
      <c r="K5" s="23">
        <v>6.1</v>
      </c>
      <c r="L5" s="27">
        <v>2.6</v>
      </c>
      <c r="M5" s="53">
        <f t="shared" si="2"/>
        <v>3.4485660105636994E-2</v>
      </c>
    </row>
    <row r="6" spans="1:13" x14ac:dyDescent="0.25">
      <c r="A6" s="13">
        <v>4</v>
      </c>
      <c r="B6" s="11" t="s">
        <v>13</v>
      </c>
      <c r="C6" s="5" t="s">
        <v>67</v>
      </c>
      <c r="D6" s="7">
        <v>74615103</v>
      </c>
      <c r="E6" s="65">
        <v>6.6</v>
      </c>
      <c r="F6" s="49">
        <f t="shared" si="0"/>
        <v>3.5285083684469754E-2</v>
      </c>
      <c r="G6" s="7">
        <v>10226597</v>
      </c>
      <c r="H6" s="22">
        <v>4.5</v>
      </c>
      <c r="I6" s="49">
        <f t="shared" si="1"/>
        <v>2.8212281521552963E-2</v>
      </c>
      <c r="J6" s="7">
        <v>255375</v>
      </c>
      <c r="K6" s="22">
        <v>5</v>
      </c>
      <c r="L6" s="27">
        <v>2.5</v>
      </c>
      <c r="M6" s="53">
        <f t="shared" si="2"/>
        <v>2.8125700044957066E-2</v>
      </c>
    </row>
    <row r="7" spans="1:13" x14ac:dyDescent="0.25">
      <c r="A7" s="13">
        <v>5</v>
      </c>
      <c r="B7" s="12" t="s">
        <v>15</v>
      </c>
      <c r="C7" s="5" t="s">
        <v>67</v>
      </c>
      <c r="D7" s="25">
        <v>162614932</v>
      </c>
      <c r="E7" s="64">
        <v>14.3</v>
      </c>
      <c r="F7" s="49">
        <f t="shared" si="0"/>
        <v>7.6899732805627286E-2</v>
      </c>
      <c r="G7" s="25">
        <v>8034914</v>
      </c>
      <c r="H7" s="23">
        <v>3.5</v>
      </c>
      <c r="I7" s="49">
        <f t="shared" si="1"/>
        <v>2.2166049544092448E-2</v>
      </c>
      <c r="J7" s="25">
        <v>380833</v>
      </c>
      <c r="K7" s="23">
        <v>7.4</v>
      </c>
      <c r="L7" s="27">
        <v>4.7</v>
      </c>
      <c r="M7" s="53">
        <f t="shared" si="2"/>
        <v>4.1943004308257009E-2</v>
      </c>
    </row>
    <row r="8" spans="1:13" x14ac:dyDescent="0.25">
      <c r="A8" s="13">
        <v>6</v>
      </c>
      <c r="B8" s="12" t="s">
        <v>18</v>
      </c>
      <c r="C8" s="5" t="s">
        <v>67</v>
      </c>
      <c r="D8" s="25">
        <v>8264394</v>
      </c>
      <c r="E8" s="64">
        <v>0.7</v>
      </c>
      <c r="F8" s="49">
        <f t="shared" si="0"/>
        <v>3.9081877819217075E-3</v>
      </c>
      <c r="G8" s="25">
        <v>6801869</v>
      </c>
      <c r="H8" s="23">
        <v>3</v>
      </c>
      <c r="I8" s="49">
        <f t="shared" si="1"/>
        <v>1.8764428000900391E-2</v>
      </c>
      <c r="J8" s="25">
        <v>117972</v>
      </c>
      <c r="K8" s="23">
        <v>2.2999999999999998</v>
      </c>
      <c r="L8" s="27">
        <v>1.7</v>
      </c>
      <c r="M8" s="53">
        <f t="shared" si="2"/>
        <v>1.2992834403147038E-2</v>
      </c>
    </row>
    <row r="9" spans="1:13" x14ac:dyDescent="0.25">
      <c r="A9" s="13">
        <v>7</v>
      </c>
      <c r="B9" s="11" t="s">
        <v>62</v>
      </c>
      <c r="C9" s="5" t="s">
        <v>67</v>
      </c>
      <c r="D9" s="7">
        <v>6206485</v>
      </c>
      <c r="E9" s="65">
        <v>0.5</v>
      </c>
      <c r="F9" s="49">
        <f t="shared" si="0"/>
        <v>2.9350136072506163E-3</v>
      </c>
      <c r="G9" s="7">
        <v>6008560</v>
      </c>
      <c r="H9" s="22">
        <v>2.6</v>
      </c>
      <c r="I9" s="49">
        <f t="shared" si="1"/>
        <v>1.657591340102111E-2</v>
      </c>
      <c r="J9" s="7">
        <v>329454</v>
      </c>
      <c r="K9" s="22">
        <v>6.4</v>
      </c>
      <c r="L9" s="27">
        <v>5.5</v>
      </c>
      <c r="M9" s="53">
        <f t="shared" si="2"/>
        <v>3.628438328971624E-2</v>
      </c>
    </row>
    <row r="10" spans="1:13" x14ac:dyDescent="0.25">
      <c r="A10" s="13">
        <v>8</v>
      </c>
      <c r="B10" s="12" t="s">
        <v>16</v>
      </c>
      <c r="C10" s="5" t="s">
        <v>67</v>
      </c>
      <c r="D10" s="25">
        <v>94993691</v>
      </c>
      <c r="E10" s="64">
        <v>8.4</v>
      </c>
      <c r="F10" s="49">
        <f t="shared" si="0"/>
        <v>4.4922009106275196E-2</v>
      </c>
      <c r="G10" s="25">
        <v>5935320</v>
      </c>
      <c r="H10" s="23">
        <v>2.6</v>
      </c>
      <c r="I10" s="49">
        <f t="shared" si="1"/>
        <v>1.6373865007147902E-2</v>
      </c>
      <c r="J10" s="25">
        <v>127769</v>
      </c>
      <c r="K10" s="23">
        <v>2.5</v>
      </c>
      <c r="L10" s="27">
        <v>2.2000000000000002</v>
      </c>
      <c r="M10" s="53">
        <f t="shared" si="2"/>
        <v>1.4071826016814956E-2</v>
      </c>
    </row>
    <row r="11" spans="1:13" x14ac:dyDescent="0.25">
      <c r="A11" s="13">
        <v>9</v>
      </c>
      <c r="B11" s="12" t="s">
        <v>17</v>
      </c>
      <c r="C11" s="5" t="s">
        <v>67</v>
      </c>
      <c r="D11" s="25">
        <v>10287126</v>
      </c>
      <c r="E11" s="64">
        <v>0.9</v>
      </c>
      <c r="F11" s="49">
        <f t="shared" si="0"/>
        <v>4.8647269411754967E-3</v>
      </c>
      <c r="G11" s="25">
        <v>3570701</v>
      </c>
      <c r="H11" s="23">
        <v>1.6</v>
      </c>
      <c r="I11" s="49">
        <f t="shared" si="1"/>
        <v>9.8505516391513889E-3</v>
      </c>
      <c r="J11" s="25">
        <v>100146</v>
      </c>
      <c r="K11" s="23">
        <v>1.9</v>
      </c>
      <c r="L11" s="27">
        <v>2.8</v>
      </c>
      <c r="M11" s="53">
        <f t="shared" si="2"/>
        <v>1.1029569678716673E-2</v>
      </c>
    </row>
    <row r="12" spans="1:13" x14ac:dyDescent="0.25">
      <c r="A12" s="13">
        <v>10</v>
      </c>
      <c r="B12" s="11" t="s">
        <v>22</v>
      </c>
      <c r="C12" s="5" t="s">
        <v>67</v>
      </c>
      <c r="D12" s="7">
        <v>7749912</v>
      </c>
      <c r="E12" s="65">
        <v>0.7</v>
      </c>
      <c r="F12" s="49">
        <f t="shared" si="0"/>
        <v>3.6648919920043046E-3</v>
      </c>
      <c r="G12" s="7">
        <v>1596282</v>
      </c>
      <c r="H12" s="22">
        <v>0.7</v>
      </c>
      <c r="I12" s="49">
        <f t="shared" si="1"/>
        <v>4.4036894356732359E-3</v>
      </c>
      <c r="J12" s="7">
        <v>32570</v>
      </c>
      <c r="K12" s="22">
        <v>0.6</v>
      </c>
      <c r="L12" s="27">
        <v>2</v>
      </c>
      <c r="M12" s="53">
        <f t="shared" si="2"/>
        <v>3.5870936875741621E-3</v>
      </c>
    </row>
    <row r="13" spans="1:13" x14ac:dyDescent="0.25">
      <c r="A13" s="13">
        <v>11</v>
      </c>
      <c r="B13" s="12" t="s">
        <v>24</v>
      </c>
      <c r="C13" s="5" t="s">
        <v>67</v>
      </c>
      <c r="D13" s="25">
        <v>4939850</v>
      </c>
      <c r="E13" s="64">
        <v>0.4</v>
      </c>
      <c r="F13" s="49">
        <f t="shared" si="0"/>
        <v>2.3360286809324371E-3</v>
      </c>
      <c r="G13" s="25">
        <v>1404805</v>
      </c>
      <c r="H13" s="23">
        <v>0.6</v>
      </c>
      <c r="I13" s="49">
        <f t="shared" si="1"/>
        <v>3.8754586831655936E-3</v>
      </c>
      <c r="J13" s="25">
        <v>31965</v>
      </c>
      <c r="K13" s="23">
        <v>0.6</v>
      </c>
      <c r="L13" s="27">
        <v>2.2999999999999998</v>
      </c>
      <c r="M13" s="53">
        <f t="shared" si="2"/>
        <v>3.520462073174949E-3</v>
      </c>
    </row>
    <row r="14" spans="1:13" x14ac:dyDescent="0.25">
      <c r="A14" s="13">
        <v>12</v>
      </c>
      <c r="B14" s="12" t="s">
        <v>20</v>
      </c>
      <c r="C14" s="5" t="s">
        <v>67</v>
      </c>
      <c r="D14" s="25">
        <v>32163719</v>
      </c>
      <c r="E14" s="64">
        <v>2.8</v>
      </c>
      <c r="F14" s="49">
        <f t="shared" si="0"/>
        <v>1.5210050926536546E-2</v>
      </c>
      <c r="G14" s="25">
        <v>1141935</v>
      </c>
      <c r="H14" s="23">
        <v>0.5</v>
      </c>
      <c r="I14" s="49">
        <f t="shared" si="1"/>
        <v>3.150274886095011E-3</v>
      </c>
      <c r="J14" s="25">
        <v>31836</v>
      </c>
      <c r="K14" s="23">
        <v>0.6</v>
      </c>
      <c r="L14" s="27">
        <v>2.8</v>
      </c>
      <c r="M14" s="53">
        <f t="shared" si="2"/>
        <v>3.5062546710964392E-3</v>
      </c>
    </row>
    <row r="15" spans="1:13" x14ac:dyDescent="0.25">
      <c r="A15" s="13">
        <v>13</v>
      </c>
      <c r="B15" s="11" t="s">
        <v>23</v>
      </c>
      <c r="C15" s="5" t="s">
        <v>67</v>
      </c>
      <c r="D15" s="7">
        <v>13795113</v>
      </c>
      <c r="E15" s="65">
        <v>1.2</v>
      </c>
      <c r="F15" s="49">
        <f t="shared" si="0"/>
        <v>6.5236352570834967E-3</v>
      </c>
      <c r="G15" s="7">
        <v>1107928</v>
      </c>
      <c r="H15" s="22">
        <v>0.5</v>
      </c>
      <c r="I15" s="49">
        <f t="shared" si="1"/>
        <v>3.0564592152806189E-3</v>
      </c>
      <c r="J15" s="7">
        <v>59338</v>
      </c>
      <c r="K15" s="22">
        <v>1.2</v>
      </c>
      <c r="L15" s="27">
        <v>5.4</v>
      </c>
      <c r="M15" s="53">
        <f t="shared" si="2"/>
        <v>6.5351846863148794E-3</v>
      </c>
    </row>
    <row r="16" spans="1:13" x14ac:dyDescent="0.25">
      <c r="A16" s="13">
        <v>14</v>
      </c>
      <c r="B16" s="12" t="s">
        <v>19</v>
      </c>
      <c r="C16" s="5" t="s">
        <v>67</v>
      </c>
      <c r="D16" s="25">
        <v>12941440</v>
      </c>
      <c r="E16" s="64">
        <v>1.1000000000000001</v>
      </c>
      <c r="F16" s="49">
        <f t="shared" si="0"/>
        <v>6.1199378549077962E-3</v>
      </c>
      <c r="G16" s="25">
        <v>1059021</v>
      </c>
      <c r="H16" s="23">
        <v>0.5</v>
      </c>
      <c r="I16" s="49">
        <f t="shared" si="1"/>
        <v>2.9215386691424858E-3</v>
      </c>
      <c r="J16" s="25">
        <v>23605</v>
      </c>
      <c r="K16" s="23">
        <v>0.5</v>
      </c>
      <c r="L16" s="27">
        <v>2.2000000000000002</v>
      </c>
      <c r="M16" s="53">
        <f t="shared" si="2"/>
        <v>2.5997343105676417E-3</v>
      </c>
    </row>
    <row r="17" spans="1:13" x14ac:dyDescent="0.25">
      <c r="A17" s="13">
        <v>15</v>
      </c>
      <c r="B17" s="12" t="s">
        <v>21</v>
      </c>
      <c r="C17" s="5" t="s">
        <v>67</v>
      </c>
      <c r="D17" s="25">
        <v>17703704</v>
      </c>
      <c r="E17" s="64">
        <v>1.6</v>
      </c>
      <c r="F17" s="49">
        <f t="shared" si="0"/>
        <v>8.3719870649388763E-3</v>
      </c>
      <c r="G17" s="25">
        <v>1035225</v>
      </c>
      <c r="H17" s="23">
        <v>0.5</v>
      </c>
      <c r="I17" s="49">
        <f t="shared" si="1"/>
        <v>2.8558922521489472E-3</v>
      </c>
      <c r="J17" s="25">
        <v>31580</v>
      </c>
      <c r="K17" s="23">
        <v>0.6</v>
      </c>
      <c r="L17" s="27">
        <v>3.1</v>
      </c>
      <c r="M17" s="53">
        <f t="shared" si="2"/>
        <v>3.478060136739086E-3</v>
      </c>
    </row>
    <row r="18" spans="1:13" x14ac:dyDescent="0.25">
      <c r="A18" s="13">
        <v>16</v>
      </c>
      <c r="B18" s="11" t="s">
        <v>34</v>
      </c>
      <c r="C18" s="5" t="s">
        <v>67</v>
      </c>
      <c r="D18" s="7">
        <v>3515556</v>
      </c>
      <c r="E18" s="65">
        <v>0.3</v>
      </c>
      <c r="F18" s="49">
        <f t="shared" si="0"/>
        <v>1.6624876555814678E-3</v>
      </c>
      <c r="G18" s="7">
        <v>801080</v>
      </c>
      <c r="H18" s="22">
        <v>0.4</v>
      </c>
      <c r="I18" s="49">
        <f t="shared" si="1"/>
        <v>2.2099525855263139E-3</v>
      </c>
      <c r="J18" s="7">
        <v>14235</v>
      </c>
      <c r="K18" s="22">
        <v>0.3</v>
      </c>
      <c r="L18" s="27">
        <v>1.8</v>
      </c>
      <c r="M18" s="53">
        <f t="shared" si="2"/>
        <v>1.5677702991285906E-3</v>
      </c>
    </row>
    <row r="19" spans="1:13" x14ac:dyDescent="0.25">
      <c r="A19" s="13">
        <v>17</v>
      </c>
      <c r="B19" s="12" t="s">
        <v>29</v>
      </c>
      <c r="C19" s="5" t="s">
        <v>67</v>
      </c>
      <c r="D19" s="25">
        <v>1242518</v>
      </c>
      <c r="E19" s="64">
        <v>0.1</v>
      </c>
      <c r="F19" s="49">
        <f t="shared" si="0"/>
        <v>5.8758012582868101E-4</v>
      </c>
      <c r="G19" s="25">
        <v>747571</v>
      </c>
      <c r="H19" s="23">
        <v>0.3</v>
      </c>
      <c r="I19" s="49">
        <f t="shared" si="1"/>
        <v>2.0623364262177214E-3</v>
      </c>
      <c r="J19" s="25">
        <v>27580</v>
      </c>
      <c r="K19" s="23">
        <v>0.5</v>
      </c>
      <c r="L19" s="27">
        <v>3.7</v>
      </c>
      <c r="M19" s="53">
        <f t="shared" si="2"/>
        <v>3.0375205374054462E-3</v>
      </c>
    </row>
    <row r="20" spans="1:13" x14ac:dyDescent="0.25">
      <c r="A20" s="13">
        <v>18</v>
      </c>
      <c r="B20" s="12" t="s">
        <v>27</v>
      </c>
      <c r="C20" s="5" t="s">
        <v>67</v>
      </c>
      <c r="D20" s="25">
        <v>9716613</v>
      </c>
      <c r="E20" s="64">
        <v>0.9</v>
      </c>
      <c r="F20" s="49">
        <f t="shared" si="0"/>
        <v>4.5949343906233932E-3</v>
      </c>
      <c r="G20" s="25">
        <v>678984</v>
      </c>
      <c r="H20" s="23">
        <v>0.3</v>
      </c>
      <c r="I20" s="49">
        <f t="shared" si="1"/>
        <v>1.8731243400546746E-3</v>
      </c>
      <c r="J20" s="25">
        <v>15907</v>
      </c>
      <c r="K20" s="23">
        <v>0.3</v>
      </c>
      <c r="L20" s="27">
        <v>2.2999999999999998</v>
      </c>
      <c r="M20" s="53">
        <f t="shared" si="2"/>
        <v>1.7519158516500521E-3</v>
      </c>
    </row>
    <row r="21" spans="1:13" x14ac:dyDescent="0.25">
      <c r="A21" s="13">
        <v>19</v>
      </c>
      <c r="B21" s="11" t="s">
        <v>26</v>
      </c>
      <c r="C21" s="5" t="s">
        <v>67</v>
      </c>
      <c r="D21" s="7">
        <v>34878381</v>
      </c>
      <c r="E21" s="65">
        <v>3.1</v>
      </c>
      <c r="F21" s="49">
        <f t="shared" si="0"/>
        <v>1.6493800087146161E-2</v>
      </c>
      <c r="G21" s="7">
        <v>662382</v>
      </c>
      <c r="H21" s="22">
        <v>0.3</v>
      </c>
      <c r="I21" s="49">
        <f t="shared" si="1"/>
        <v>1.8273241293080477E-3</v>
      </c>
      <c r="J21" s="7">
        <v>20503</v>
      </c>
      <c r="K21" s="22">
        <v>0.4</v>
      </c>
      <c r="L21" s="27">
        <v>3.1</v>
      </c>
      <c r="M21" s="53">
        <f t="shared" si="2"/>
        <v>2.2580958512844044E-3</v>
      </c>
    </row>
    <row r="22" spans="1:13" x14ac:dyDescent="0.25">
      <c r="A22" s="13">
        <v>20</v>
      </c>
      <c r="B22" s="12" t="s">
        <v>35</v>
      </c>
      <c r="C22" s="5" t="s">
        <v>67</v>
      </c>
      <c r="D22" s="25">
        <v>6104632</v>
      </c>
      <c r="E22" s="64">
        <v>0.5</v>
      </c>
      <c r="F22" s="49">
        <f t="shared" si="0"/>
        <v>2.8868478675542668E-3</v>
      </c>
      <c r="G22" s="25">
        <v>562224</v>
      </c>
      <c r="H22" s="23">
        <v>0.2</v>
      </c>
      <c r="I22" s="49">
        <f t="shared" si="1"/>
        <v>1.5510166056385709E-3</v>
      </c>
      <c r="J22" s="25">
        <v>17531</v>
      </c>
      <c r="K22" s="23">
        <v>0.3</v>
      </c>
      <c r="L22" s="27">
        <v>3.1</v>
      </c>
      <c r="M22" s="53">
        <f t="shared" si="2"/>
        <v>1.9307749289795098E-3</v>
      </c>
    </row>
    <row r="23" spans="1:13" x14ac:dyDescent="0.25">
      <c r="A23" s="13">
        <v>21</v>
      </c>
      <c r="B23" s="11" t="s">
        <v>25</v>
      </c>
      <c r="C23" s="5" t="s">
        <v>67</v>
      </c>
      <c r="D23" s="7">
        <v>6158374</v>
      </c>
      <c r="E23" s="65">
        <v>0.5</v>
      </c>
      <c r="F23" s="49">
        <f t="shared" si="0"/>
        <v>2.9122621723146687E-3</v>
      </c>
      <c r="G23" s="7">
        <v>519827</v>
      </c>
      <c r="H23" s="22">
        <v>0.2</v>
      </c>
      <c r="I23" s="49">
        <f t="shared" si="1"/>
        <v>1.4340553036855086E-3</v>
      </c>
      <c r="J23" s="7">
        <v>13934</v>
      </c>
      <c r="K23" s="22">
        <v>0.3</v>
      </c>
      <c r="L23" s="27">
        <v>2.7</v>
      </c>
      <c r="M23" s="53">
        <f t="shared" si="2"/>
        <v>1.5346196942787342E-3</v>
      </c>
    </row>
    <row r="24" spans="1:13" x14ac:dyDescent="0.25">
      <c r="A24" s="13">
        <v>22</v>
      </c>
      <c r="B24" s="12" t="s">
        <v>30</v>
      </c>
      <c r="C24" s="5" t="s">
        <v>67</v>
      </c>
      <c r="D24" s="25">
        <v>5492615</v>
      </c>
      <c r="E24" s="64">
        <v>0.5</v>
      </c>
      <c r="F24" s="49">
        <f t="shared" si="0"/>
        <v>2.5974282970777892E-3</v>
      </c>
      <c r="G24" s="25">
        <v>479904</v>
      </c>
      <c r="H24" s="23">
        <v>0.2</v>
      </c>
      <c r="I24" s="49">
        <f t="shared" si="1"/>
        <v>1.323919066266066E-3</v>
      </c>
      <c r="J24" s="25">
        <v>19605</v>
      </c>
      <c r="K24" s="23">
        <v>0.4</v>
      </c>
      <c r="L24" s="27">
        <v>4.0999999999999996</v>
      </c>
      <c r="M24" s="53">
        <f t="shared" si="2"/>
        <v>2.1591947112340019E-3</v>
      </c>
    </row>
    <row r="25" spans="1:13" x14ac:dyDescent="0.25">
      <c r="A25" s="13">
        <v>23</v>
      </c>
      <c r="B25" s="12" t="s">
        <v>61</v>
      </c>
      <c r="C25" s="5" t="s">
        <v>67</v>
      </c>
      <c r="D25" s="25">
        <v>7005691</v>
      </c>
      <c r="E25" s="64">
        <v>0.6</v>
      </c>
      <c r="F25" s="49">
        <f t="shared" si="0"/>
        <v>3.3129538560381887E-3</v>
      </c>
      <c r="G25" s="25">
        <v>477735</v>
      </c>
      <c r="H25" s="23">
        <v>0.2</v>
      </c>
      <c r="I25" s="49">
        <f t="shared" si="1"/>
        <v>1.3179354102541738E-3</v>
      </c>
      <c r="J25" s="25">
        <v>17031</v>
      </c>
      <c r="K25" s="23">
        <v>0.3</v>
      </c>
      <c r="L25" s="27">
        <v>3.6</v>
      </c>
      <c r="M25" s="53">
        <f t="shared" si="2"/>
        <v>1.8757074790628049E-3</v>
      </c>
    </row>
    <row r="26" spans="1:13" x14ac:dyDescent="0.25">
      <c r="A26" s="13">
        <v>24</v>
      </c>
      <c r="B26" s="11" t="s">
        <v>32</v>
      </c>
      <c r="C26" s="5" t="s">
        <v>67</v>
      </c>
      <c r="D26" s="7">
        <v>4507001</v>
      </c>
      <c r="E26" s="65">
        <v>0.4</v>
      </c>
      <c r="F26" s="49">
        <f t="shared" si="0"/>
        <v>2.1313367007077489E-3</v>
      </c>
      <c r="G26" s="7">
        <v>468388</v>
      </c>
      <c r="H26" s="22">
        <v>0.2</v>
      </c>
      <c r="I26" s="49">
        <f t="shared" si="1"/>
        <v>1.2921496874588045E-3</v>
      </c>
      <c r="J26" s="7">
        <v>13529</v>
      </c>
      <c r="K26" s="22">
        <v>0.3</v>
      </c>
      <c r="L26" s="27">
        <v>2.9</v>
      </c>
      <c r="M26" s="53">
        <f t="shared" si="2"/>
        <v>1.4900150598462032E-3</v>
      </c>
    </row>
    <row r="27" spans="1:13" x14ac:dyDescent="0.25">
      <c r="A27" s="13">
        <v>25</v>
      </c>
      <c r="B27" s="12" t="s">
        <v>28</v>
      </c>
      <c r="C27" s="5" t="s">
        <v>67</v>
      </c>
      <c r="D27" s="25">
        <v>3791614</v>
      </c>
      <c r="E27" s="64">
        <v>0.3</v>
      </c>
      <c r="F27" s="49">
        <f t="shared" si="0"/>
        <v>1.7930340093373202E-3</v>
      </c>
      <c r="G27" s="25">
        <v>454260</v>
      </c>
      <c r="H27" s="23">
        <v>0.2</v>
      </c>
      <c r="I27" s="49">
        <f t="shared" si="1"/>
        <v>1.2531745412457974E-3</v>
      </c>
      <c r="J27" s="25">
        <v>15276</v>
      </c>
      <c r="K27" s="23">
        <v>0.3</v>
      </c>
      <c r="L27" s="27">
        <v>3.4</v>
      </c>
      <c r="M27" s="53">
        <f t="shared" si="2"/>
        <v>1.6824207298551705E-3</v>
      </c>
    </row>
    <row r="28" spans="1:13" x14ac:dyDescent="0.25">
      <c r="A28" s="13">
        <v>26</v>
      </c>
      <c r="B28" s="12" t="s">
        <v>36</v>
      </c>
      <c r="C28" s="5" t="s">
        <v>67</v>
      </c>
      <c r="D28" s="25">
        <v>5325560</v>
      </c>
      <c r="E28" s="64">
        <v>0.5</v>
      </c>
      <c r="F28" s="49">
        <f t="shared" si="0"/>
        <v>2.5184288798296606E-3</v>
      </c>
      <c r="G28" s="25">
        <v>366651</v>
      </c>
      <c r="H28" s="23">
        <v>0.2</v>
      </c>
      <c r="I28" s="49">
        <f t="shared" si="1"/>
        <v>1.0114861504915971E-3</v>
      </c>
      <c r="J28" s="25">
        <v>9225</v>
      </c>
      <c r="K28" s="23">
        <v>0.2</v>
      </c>
      <c r="L28" s="27">
        <v>2.5</v>
      </c>
      <c r="M28" s="53">
        <f t="shared" si="2"/>
        <v>1.0159944509632068E-3</v>
      </c>
    </row>
    <row r="29" spans="1:13" x14ac:dyDescent="0.25">
      <c r="A29" s="13">
        <v>27</v>
      </c>
      <c r="B29" s="12" t="s">
        <v>31</v>
      </c>
      <c r="C29" s="5" t="s">
        <v>67</v>
      </c>
      <c r="D29" s="25">
        <v>1305937</v>
      </c>
      <c r="E29" s="64">
        <v>0.1</v>
      </c>
      <c r="F29" s="49">
        <f t="shared" si="0"/>
        <v>6.1757063220358192E-4</v>
      </c>
      <c r="G29" s="25">
        <v>276907</v>
      </c>
      <c r="H29" s="23">
        <v>0.1</v>
      </c>
      <c r="I29" s="49">
        <f t="shared" si="1"/>
        <v>7.6390790008530368E-4</v>
      </c>
      <c r="J29" s="25">
        <v>13906</v>
      </c>
      <c r="K29" s="23">
        <v>0.3</v>
      </c>
      <c r="L29" s="27">
        <v>5</v>
      </c>
      <c r="M29" s="53">
        <f t="shared" si="2"/>
        <v>1.5315359170833987E-3</v>
      </c>
    </row>
    <row r="30" spans="1:13" x14ac:dyDescent="0.25">
      <c r="A30" s="13">
        <v>28</v>
      </c>
      <c r="B30" s="12" t="s">
        <v>33</v>
      </c>
      <c r="C30" s="5" t="s">
        <v>67</v>
      </c>
      <c r="D30" s="25">
        <v>2844240</v>
      </c>
      <c r="E30" s="64">
        <v>0.3</v>
      </c>
      <c r="F30" s="49">
        <f t="shared" si="0"/>
        <v>1.3450259047248954E-3</v>
      </c>
      <c r="G30" s="25">
        <v>234225</v>
      </c>
      <c r="H30" s="23">
        <v>0.1</v>
      </c>
      <c r="I30" s="49">
        <f t="shared" si="1"/>
        <v>6.4616036393980744E-4</v>
      </c>
      <c r="J30" s="25">
        <v>7993</v>
      </c>
      <c r="K30" s="23">
        <v>0.2</v>
      </c>
      <c r="L30" s="27">
        <v>3.4</v>
      </c>
      <c r="M30" s="53">
        <f t="shared" si="2"/>
        <v>8.8030825436844569E-4</v>
      </c>
    </row>
    <row r="31" spans="1:13" x14ac:dyDescent="0.25">
      <c r="A31" s="13">
        <v>29</v>
      </c>
      <c r="B31" s="11" t="s">
        <v>37</v>
      </c>
      <c r="C31" s="5" t="s">
        <v>67</v>
      </c>
      <c r="D31" s="7">
        <v>629782</v>
      </c>
      <c r="E31" s="65">
        <v>0.1</v>
      </c>
      <c r="F31" s="49">
        <f t="shared" si="0"/>
        <v>2.9782054409243036E-4</v>
      </c>
      <c r="G31" s="7">
        <v>189862</v>
      </c>
      <c r="H31" s="22">
        <v>0.1</v>
      </c>
      <c r="I31" s="49">
        <f t="shared" si="1"/>
        <v>5.2377542541718312E-4</v>
      </c>
      <c r="J31" s="7">
        <v>4251</v>
      </c>
      <c r="K31" s="22">
        <v>0.1</v>
      </c>
      <c r="L31" s="27">
        <v>2.2000000000000002</v>
      </c>
      <c r="M31" s="53">
        <f t="shared" si="2"/>
        <v>4.6818345919182568E-4</v>
      </c>
    </row>
    <row r="32" spans="1:13" x14ac:dyDescent="0.25">
      <c r="A32" s="13">
        <v>30</v>
      </c>
      <c r="B32" s="12" t="s">
        <v>56</v>
      </c>
      <c r="C32" s="5" t="s">
        <v>67</v>
      </c>
      <c r="D32" s="25">
        <v>336701</v>
      </c>
      <c r="E32" s="64">
        <v>0</v>
      </c>
      <c r="F32" s="49">
        <f t="shared" si="0"/>
        <v>1.5922410455755388E-4</v>
      </c>
      <c r="G32" s="25">
        <v>154850</v>
      </c>
      <c r="H32" s="23">
        <v>0.1</v>
      </c>
      <c r="I32" s="49">
        <f t="shared" si="1"/>
        <v>4.2718724455578685E-4</v>
      </c>
      <c r="J32" s="25">
        <v>4169</v>
      </c>
      <c r="K32" s="23">
        <v>0.1</v>
      </c>
      <c r="L32" s="27">
        <v>2.7</v>
      </c>
      <c r="M32" s="53">
        <f t="shared" si="2"/>
        <v>4.5915239740548607E-4</v>
      </c>
    </row>
    <row r="33" spans="1:13" x14ac:dyDescent="0.25">
      <c r="A33" s="13">
        <v>31</v>
      </c>
      <c r="B33" s="12" t="s">
        <v>40</v>
      </c>
      <c r="C33" s="5" t="s">
        <v>67</v>
      </c>
      <c r="D33" s="25">
        <v>421584</v>
      </c>
      <c r="E33" s="64">
        <v>0</v>
      </c>
      <c r="F33" s="49">
        <f t="shared" si="0"/>
        <v>1.993648218918025E-4</v>
      </c>
      <c r="G33" s="25">
        <v>105002</v>
      </c>
      <c r="H33" s="23">
        <v>0</v>
      </c>
      <c r="I33" s="49">
        <f t="shared" si="1"/>
        <v>2.8967074622438964E-4</v>
      </c>
      <c r="J33" s="25">
        <v>2088</v>
      </c>
      <c r="K33" s="23">
        <v>0</v>
      </c>
      <c r="L33" s="27">
        <v>2</v>
      </c>
      <c r="M33" s="53">
        <f t="shared" si="2"/>
        <v>2.2996167085215997E-4</v>
      </c>
    </row>
    <row r="34" spans="1:13" x14ac:dyDescent="0.25">
      <c r="A34" s="13">
        <v>32</v>
      </c>
      <c r="B34" s="11" t="s">
        <v>33</v>
      </c>
      <c r="C34" s="5" t="s">
        <v>67</v>
      </c>
      <c r="D34" s="7">
        <v>3640050</v>
      </c>
      <c r="E34" s="65">
        <v>0.3</v>
      </c>
      <c r="F34" s="49">
        <f t="shared" si="0"/>
        <v>1.7213602032507297E-3</v>
      </c>
      <c r="G34" s="7">
        <v>101733</v>
      </c>
      <c r="H34" s="22">
        <v>0</v>
      </c>
      <c r="I34" s="49">
        <f t="shared" si="1"/>
        <v>2.8065250210134883E-4</v>
      </c>
      <c r="J34" s="7">
        <v>2441</v>
      </c>
      <c r="K34" s="22">
        <v>0</v>
      </c>
      <c r="L34" s="27">
        <v>2.4</v>
      </c>
      <c r="M34" s="53">
        <f t="shared" si="2"/>
        <v>2.688392904933537E-4</v>
      </c>
    </row>
    <row r="35" spans="1:13" x14ac:dyDescent="0.25">
      <c r="A35" s="13">
        <v>33</v>
      </c>
      <c r="B35" s="12" t="s">
        <v>41</v>
      </c>
      <c r="C35" s="5" t="s">
        <v>67</v>
      </c>
      <c r="D35" s="25">
        <v>936106</v>
      </c>
      <c r="E35" s="64">
        <v>0.1</v>
      </c>
      <c r="F35" s="49">
        <f t="shared" si="0"/>
        <v>4.4267952759556258E-4</v>
      </c>
      <c r="G35" s="25">
        <v>82583</v>
      </c>
      <c r="H35" s="23">
        <v>0</v>
      </c>
      <c r="I35" s="49">
        <f t="shared" si="1"/>
        <v>2.2782308180271582E-4</v>
      </c>
      <c r="J35" s="25">
        <v>2269</v>
      </c>
      <c r="K35" s="23">
        <v>0</v>
      </c>
      <c r="L35" s="27">
        <v>2.7</v>
      </c>
      <c r="M35" s="53">
        <f t="shared" si="2"/>
        <v>2.4989608772200717E-4</v>
      </c>
    </row>
    <row r="36" spans="1:13" x14ac:dyDescent="0.25">
      <c r="A36" s="13">
        <v>34</v>
      </c>
      <c r="B36" s="12" t="s">
        <v>46</v>
      </c>
      <c r="C36" s="5" t="s">
        <v>67</v>
      </c>
      <c r="D36" s="25">
        <v>1012102</v>
      </c>
      <c r="E36" s="64">
        <v>0.1</v>
      </c>
      <c r="F36" s="49">
        <f t="shared" si="0"/>
        <v>4.7861763009586955E-4</v>
      </c>
      <c r="G36" s="25">
        <v>72811</v>
      </c>
      <c r="H36" s="23">
        <v>0</v>
      </c>
      <c r="I36" s="49">
        <f t="shared" si="1"/>
        <v>2.0086490450985727E-4</v>
      </c>
      <c r="J36" s="25">
        <v>3345</v>
      </c>
      <c r="K36" s="23">
        <v>0.1</v>
      </c>
      <c r="L36" s="27">
        <v>4.5999999999999996</v>
      </c>
      <c r="M36" s="53">
        <f t="shared" si="2"/>
        <v>3.6840123994275628E-4</v>
      </c>
    </row>
    <row r="37" spans="1:13" x14ac:dyDescent="0.25">
      <c r="A37" s="13">
        <v>35</v>
      </c>
      <c r="B37" s="11" t="s">
        <v>42</v>
      </c>
      <c r="C37" s="5" t="s">
        <v>67</v>
      </c>
      <c r="D37" s="7">
        <v>427483</v>
      </c>
      <c r="E37" s="65">
        <v>0</v>
      </c>
      <c r="F37" s="49">
        <f t="shared" si="0"/>
        <v>2.0215442748485095E-4</v>
      </c>
      <c r="G37" s="7">
        <v>45690</v>
      </c>
      <c r="H37" s="22">
        <v>0</v>
      </c>
      <c r="I37" s="49">
        <f t="shared" si="1"/>
        <v>1.2604575527125543E-4</v>
      </c>
      <c r="J37" s="7">
        <v>1634</v>
      </c>
      <c r="K37" s="22">
        <v>0</v>
      </c>
      <c r="L37" s="27">
        <v>3.6</v>
      </c>
      <c r="M37" s="53">
        <f t="shared" si="2"/>
        <v>1.7996042632779187E-4</v>
      </c>
    </row>
    <row r="38" spans="1:13" x14ac:dyDescent="0.25">
      <c r="A38" s="13">
        <v>36</v>
      </c>
      <c r="B38" s="12" t="s">
        <v>44</v>
      </c>
      <c r="C38" s="5" t="s">
        <v>67</v>
      </c>
      <c r="D38" s="25">
        <v>318310</v>
      </c>
      <c r="E38" s="64">
        <v>0</v>
      </c>
      <c r="F38" s="49">
        <f t="shared" si="0"/>
        <v>1.5052709888510867E-4</v>
      </c>
      <c r="G38" s="25">
        <v>34846</v>
      </c>
      <c r="H38" s="23">
        <v>0</v>
      </c>
      <c r="I38" s="49">
        <f t="shared" si="1"/>
        <v>9.613023392825928E-5</v>
      </c>
      <c r="J38" s="25">
        <v>621</v>
      </c>
      <c r="K38" s="23">
        <v>0</v>
      </c>
      <c r="L38" s="27">
        <v>1.8</v>
      </c>
      <c r="M38" s="53">
        <f t="shared" si="2"/>
        <v>6.8393772796547574E-5</v>
      </c>
    </row>
    <row r="39" spans="1:13" x14ac:dyDescent="0.25">
      <c r="A39" s="13">
        <v>37</v>
      </c>
      <c r="B39" s="12" t="s">
        <v>38</v>
      </c>
      <c r="C39" s="5" t="s">
        <v>67</v>
      </c>
      <c r="D39" s="25">
        <v>602377</v>
      </c>
      <c r="E39" s="64">
        <v>0.1</v>
      </c>
      <c r="F39" s="49">
        <f t="shared" si="0"/>
        <v>2.8486086596435893E-4</v>
      </c>
      <c r="G39" s="25">
        <v>23218</v>
      </c>
      <c r="H39" s="23">
        <v>0</v>
      </c>
      <c r="I39" s="49">
        <f t="shared" si="1"/>
        <v>6.4051878876953568E-5</v>
      </c>
      <c r="J39" s="25">
        <v>725</v>
      </c>
      <c r="K39" s="23">
        <v>0</v>
      </c>
      <c r="L39" s="27">
        <v>3.1</v>
      </c>
      <c r="M39" s="53">
        <f t="shared" si="2"/>
        <v>7.9847802379222211E-5</v>
      </c>
    </row>
    <row r="40" spans="1:13" x14ac:dyDescent="0.25">
      <c r="A40" s="13">
        <v>38</v>
      </c>
      <c r="B40" s="11" t="s">
        <v>43</v>
      </c>
      <c r="C40" s="5" t="s">
        <v>67</v>
      </c>
      <c r="D40" s="7">
        <v>198059</v>
      </c>
      <c r="E40" s="65">
        <v>0</v>
      </c>
      <c r="F40" s="49">
        <f t="shared" si="0"/>
        <v>9.3661043253701534E-5</v>
      </c>
      <c r="G40" s="7">
        <v>12303</v>
      </c>
      <c r="H40" s="22">
        <v>0</v>
      </c>
      <c r="I40" s="49">
        <f t="shared" si="1"/>
        <v>3.3940488664965098E-5</v>
      </c>
      <c r="J40" s="7">
        <v>362</v>
      </c>
      <c r="K40" s="22">
        <v>0</v>
      </c>
      <c r="L40" s="27">
        <v>2.9</v>
      </c>
      <c r="M40" s="53">
        <f t="shared" si="2"/>
        <v>3.9868833739694402E-5</v>
      </c>
    </row>
    <row r="41" spans="1:13" x14ac:dyDescent="0.25">
      <c r="A41" s="13">
        <v>39</v>
      </c>
      <c r="B41" s="12" t="s">
        <v>39</v>
      </c>
      <c r="C41" s="5" t="s">
        <v>67</v>
      </c>
      <c r="D41" s="25">
        <v>308407</v>
      </c>
      <c r="E41" s="64">
        <v>0</v>
      </c>
      <c r="F41" s="49">
        <f t="shared" si="0"/>
        <v>1.4584402307769065E-4</v>
      </c>
      <c r="G41" s="25">
        <v>11815</v>
      </c>
      <c r="H41" s="23">
        <v>0</v>
      </c>
      <c r="I41" s="49">
        <f t="shared" si="1"/>
        <v>3.2594235030200976E-5</v>
      </c>
      <c r="J41" s="25">
        <v>637</v>
      </c>
      <c r="K41" s="23">
        <v>0</v>
      </c>
      <c r="L41" s="27">
        <v>5.4</v>
      </c>
      <c r="M41" s="53">
        <f t="shared" si="2"/>
        <v>7.0155931193882144E-5</v>
      </c>
    </row>
    <row r="42" spans="1:13" ht="15.75" thickBot="1" x14ac:dyDescent="0.3">
      <c r="A42" s="13">
        <v>40</v>
      </c>
      <c r="B42" s="12" t="s">
        <v>45</v>
      </c>
      <c r="C42" s="5" t="s">
        <v>67</v>
      </c>
      <c r="D42" s="25">
        <v>5659</v>
      </c>
      <c r="E42" s="64">
        <v>0</v>
      </c>
      <c r="F42" s="49">
        <f t="shared" si="0"/>
        <v>2.6761108749044325E-6</v>
      </c>
      <c r="G42" s="25">
        <v>3377</v>
      </c>
      <c r="H42" s="23">
        <v>0</v>
      </c>
      <c r="I42" s="49">
        <f t="shared" si="1"/>
        <v>9.3161855012262981E-6</v>
      </c>
      <c r="J42" s="25">
        <v>36</v>
      </c>
      <c r="K42" s="23">
        <v>0</v>
      </c>
      <c r="L42" s="27">
        <v>1.1000000000000001</v>
      </c>
      <c r="M42" s="53">
        <f t="shared" si="2"/>
        <v>3.9648563940027579E-6</v>
      </c>
    </row>
    <row r="43" spans="1:13" ht="15.75" thickBot="1" x14ac:dyDescent="0.3">
      <c r="A43" s="13">
        <v>41</v>
      </c>
      <c r="B43" s="18" t="s">
        <v>68</v>
      </c>
      <c r="C43" s="19" t="s">
        <v>67</v>
      </c>
      <c r="D43" s="20">
        <f t="shared" ref="D43:K43" si="3">SUM(D3:D42)</f>
        <v>1131976991</v>
      </c>
      <c r="E43" s="66">
        <f t="shared" si="3"/>
        <v>99.599999999999966</v>
      </c>
      <c r="F43" s="50">
        <f t="shared" si="3"/>
        <v>0.53530587307946553</v>
      </c>
      <c r="G43" s="40">
        <f t="shared" si="3"/>
        <v>226511867</v>
      </c>
      <c r="H43" s="41">
        <f t="shared" si="3"/>
        <v>99.599999999999966</v>
      </c>
      <c r="I43" s="61">
        <f t="shared" si="3"/>
        <v>0.6248820169384367</v>
      </c>
      <c r="J43" s="20">
        <f t="shared" si="3"/>
        <v>5142754</v>
      </c>
      <c r="K43" s="24">
        <f t="shared" si="3"/>
        <v>99.799999999999969</v>
      </c>
      <c r="L43" s="28">
        <v>2.2999999999999998</v>
      </c>
      <c r="M43" s="54">
        <f>SUM(M3:M42)</f>
        <v>0.56639669665786851</v>
      </c>
    </row>
    <row r="44" spans="1:13" x14ac:dyDescent="0.25">
      <c r="A44" s="13">
        <v>42</v>
      </c>
      <c r="B44" s="12" t="s">
        <v>49</v>
      </c>
      <c r="C44" s="5" t="s">
        <v>67</v>
      </c>
      <c r="D44" s="25">
        <v>656892</v>
      </c>
      <c r="E44" s="64">
        <v>0.1</v>
      </c>
      <c r="F44" s="51">
        <f t="shared" ref="F44:F49" si="4">D44/$D$169</f>
        <v>3.1064071829611637E-4</v>
      </c>
      <c r="G44" s="43">
        <v>285468</v>
      </c>
      <c r="H44" s="44">
        <v>0.1</v>
      </c>
      <c r="I44" s="48">
        <f t="shared" ref="I44:I49" si="5">G44/$G$169</f>
        <v>7.8752527173943409E-4</v>
      </c>
      <c r="J44" s="38">
        <v>6627</v>
      </c>
      <c r="K44" s="23">
        <v>0.1</v>
      </c>
      <c r="L44" s="27">
        <v>2.2999999999999998</v>
      </c>
      <c r="M44" s="53">
        <f t="shared" ref="M44:M49" si="6">J44/$J$169</f>
        <v>7.2986398119600777E-4</v>
      </c>
    </row>
    <row r="45" spans="1:13" x14ac:dyDescent="0.25">
      <c r="A45" s="13">
        <v>43</v>
      </c>
      <c r="B45" s="12" t="s">
        <v>50</v>
      </c>
      <c r="C45" s="5" t="s">
        <v>67</v>
      </c>
      <c r="D45" s="25">
        <v>345189</v>
      </c>
      <c r="E45" s="64">
        <v>0</v>
      </c>
      <c r="F45" s="51">
        <f t="shared" si="4"/>
        <v>1.6323803442258104E-4</v>
      </c>
      <c r="G45" s="45">
        <v>177523</v>
      </c>
      <c r="H45" s="42">
        <v>0.1</v>
      </c>
      <c r="I45" s="49">
        <f t="shared" si="5"/>
        <v>4.8973562295948948E-4</v>
      </c>
      <c r="J45" s="38">
        <v>4322</v>
      </c>
      <c r="K45" s="23">
        <v>0.1</v>
      </c>
      <c r="L45" s="27">
        <v>2.4</v>
      </c>
      <c r="M45" s="53">
        <f t="shared" si="6"/>
        <v>4.7600303707999778E-4</v>
      </c>
    </row>
    <row r="46" spans="1:13" x14ac:dyDescent="0.25">
      <c r="A46" s="13">
        <v>44</v>
      </c>
      <c r="B46" s="11" t="s">
        <v>47</v>
      </c>
      <c r="C46" s="5" t="s">
        <v>67</v>
      </c>
      <c r="D46" s="7">
        <v>328546</v>
      </c>
      <c r="E46" s="65">
        <v>0</v>
      </c>
      <c r="F46" s="51">
        <f t="shared" si="4"/>
        <v>1.5536764861395153E-4</v>
      </c>
      <c r="G46" s="45">
        <v>75571</v>
      </c>
      <c r="H46" s="42">
        <v>0</v>
      </c>
      <c r="I46" s="49">
        <f t="shared" si="5"/>
        <v>2.0847896195237564E-4</v>
      </c>
      <c r="J46" s="39">
        <v>2887</v>
      </c>
      <c r="K46" s="22">
        <v>0.1</v>
      </c>
      <c r="L46" s="27">
        <v>3.8</v>
      </c>
      <c r="M46" s="53">
        <f t="shared" si="6"/>
        <v>3.1795945581905452E-4</v>
      </c>
    </row>
    <row r="47" spans="1:13" x14ac:dyDescent="0.25">
      <c r="A47" s="13">
        <v>45</v>
      </c>
      <c r="B47" s="12" t="s">
        <v>48</v>
      </c>
      <c r="C47" s="5" t="s">
        <v>67</v>
      </c>
      <c r="D47" s="25">
        <v>79261</v>
      </c>
      <c r="E47" s="64">
        <v>0</v>
      </c>
      <c r="F47" s="51">
        <f t="shared" si="4"/>
        <v>3.7482103561724725E-5</v>
      </c>
      <c r="G47" s="45">
        <v>10675</v>
      </c>
      <c r="H47" s="42">
        <v>0</v>
      </c>
      <c r="I47" s="49">
        <f t="shared" si="5"/>
        <v>2.9449298260465126E-5</v>
      </c>
      <c r="J47" s="38">
        <v>480</v>
      </c>
      <c r="K47" s="23">
        <v>0</v>
      </c>
      <c r="L47" s="27">
        <v>4.5</v>
      </c>
      <c r="M47" s="53">
        <f t="shared" si="6"/>
        <v>5.2864751920036774E-5</v>
      </c>
    </row>
    <row r="48" spans="1:13" x14ac:dyDescent="0.25">
      <c r="A48" s="13">
        <v>46</v>
      </c>
      <c r="B48" s="12" t="s">
        <v>52</v>
      </c>
      <c r="C48" s="5" t="s">
        <v>67</v>
      </c>
      <c r="D48" s="25">
        <v>63662</v>
      </c>
      <c r="E48" s="64">
        <v>0</v>
      </c>
      <c r="F48" s="51">
        <f t="shared" si="4"/>
        <v>3.010541977702173E-5</v>
      </c>
      <c r="G48" s="45">
        <v>10415</v>
      </c>
      <c r="H48" s="42">
        <v>0</v>
      </c>
      <c r="I48" s="49">
        <f t="shared" si="5"/>
        <v>2.8732031979648176E-5</v>
      </c>
      <c r="J48" s="38">
        <v>312</v>
      </c>
      <c r="K48" s="23">
        <v>0</v>
      </c>
      <c r="L48" s="27">
        <v>3</v>
      </c>
      <c r="M48" s="53">
        <f t="shared" si="6"/>
        <v>3.4362088748023904E-5</v>
      </c>
    </row>
    <row r="49" spans="1:13" ht="15.75" thickBot="1" x14ac:dyDescent="0.3">
      <c r="A49" s="13">
        <v>47</v>
      </c>
      <c r="B49" s="11" t="s">
        <v>53</v>
      </c>
      <c r="C49" s="5" t="s">
        <v>67</v>
      </c>
      <c r="D49" s="7">
        <v>141471</v>
      </c>
      <c r="E49" s="65">
        <v>0</v>
      </c>
      <c r="F49" s="51">
        <f t="shared" si="4"/>
        <v>6.6900880293975084E-5</v>
      </c>
      <c r="G49" s="45">
        <v>2829</v>
      </c>
      <c r="H49" s="42">
        <v>0</v>
      </c>
      <c r="I49" s="49">
        <f t="shared" si="5"/>
        <v>7.8044088785813428E-6</v>
      </c>
      <c r="J49" s="39">
        <v>342</v>
      </c>
      <c r="K49" s="22">
        <v>0</v>
      </c>
      <c r="L49" s="27">
        <v>12.1</v>
      </c>
      <c r="M49" s="53">
        <f t="shared" si="6"/>
        <v>3.7666135743026203E-5</v>
      </c>
    </row>
    <row r="50" spans="1:13" ht="15.75" thickBot="1" x14ac:dyDescent="0.3">
      <c r="A50" s="13">
        <v>48</v>
      </c>
      <c r="B50" s="18" t="s">
        <v>69</v>
      </c>
      <c r="C50" s="19" t="s">
        <v>67</v>
      </c>
      <c r="D50" s="20">
        <f t="shared" ref="D50:K50" si="7">SUM(D44:D49)</f>
        <v>1615021</v>
      </c>
      <c r="E50" s="66">
        <f t="shared" si="7"/>
        <v>0.1</v>
      </c>
      <c r="F50" s="50">
        <f t="shared" si="7"/>
        <v>7.6373480496537047E-4</v>
      </c>
      <c r="G50" s="20">
        <f t="shared" si="7"/>
        <v>562481</v>
      </c>
      <c r="H50" s="24">
        <f t="shared" si="7"/>
        <v>0.2</v>
      </c>
      <c r="I50" s="50">
        <f t="shared" si="7"/>
        <v>1.5517255957699938E-3</v>
      </c>
      <c r="J50" s="20">
        <f t="shared" si="7"/>
        <v>14970</v>
      </c>
      <c r="K50" s="24">
        <f t="shared" si="7"/>
        <v>0.30000000000000004</v>
      </c>
      <c r="L50" s="28">
        <v>2.7</v>
      </c>
      <c r="M50" s="54">
        <f>SUM(M44:M49)</f>
        <v>1.6487194505061468E-3</v>
      </c>
    </row>
    <row r="51" spans="1:13" ht="15.75" thickBot="1" x14ac:dyDescent="0.3">
      <c r="A51" s="13">
        <v>49</v>
      </c>
      <c r="B51" s="18" t="s">
        <v>70</v>
      </c>
      <c r="C51" s="19" t="s">
        <v>67</v>
      </c>
      <c r="D51" s="20">
        <f>SUM(D43,D50)</f>
        <v>1133592012</v>
      </c>
      <c r="E51" s="66">
        <f>SUM(E50,E43)</f>
        <v>99.69999999999996</v>
      </c>
      <c r="F51" s="50">
        <f>SUM(F50,F43)</f>
        <v>0.53606960788443092</v>
      </c>
      <c r="G51" s="20">
        <f>SUM(G43,G50)</f>
        <v>227074348</v>
      </c>
      <c r="H51" s="24">
        <f>SUM(H43,H50)</f>
        <v>99.799999999999969</v>
      </c>
      <c r="I51" s="50">
        <f>SUM(I50,I43)</f>
        <v>0.62643374253420669</v>
      </c>
      <c r="J51" s="20">
        <f>SUM(J43,J50)</f>
        <v>5157724</v>
      </c>
      <c r="K51" s="24">
        <f>SUM(K43,K50)</f>
        <v>100.09999999999997</v>
      </c>
      <c r="L51" s="28">
        <v>2.2999999999999998</v>
      </c>
      <c r="M51" s="54">
        <f>SUM(M50,M43)</f>
        <v>0.56804541610837467</v>
      </c>
    </row>
    <row r="52" spans="1:13" x14ac:dyDescent="0.25">
      <c r="A52" s="13">
        <v>50</v>
      </c>
      <c r="B52" s="10" t="s">
        <v>12</v>
      </c>
      <c r="C52" s="4" t="s">
        <v>71</v>
      </c>
      <c r="D52" s="8">
        <v>89045126</v>
      </c>
      <c r="E52" s="63">
        <v>12</v>
      </c>
      <c r="F52" s="48">
        <f t="shared" ref="F52:F89" si="8">D52/$D$169</f>
        <v>4.2108964489456696E-2</v>
      </c>
      <c r="G52" s="8">
        <v>18596598</v>
      </c>
      <c r="H52" s="21">
        <v>22</v>
      </c>
      <c r="I52" s="48">
        <f t="shared" ref="I52:I89" si="9">G52/$G$169</f>
        <v>5.1302741089645831E-2</v>
      </c>
      <c r="J52" s="8">
        <v>398425</v>
      </c>
      <c r="K52" s="21">
        <v>19.5</v>
      </c>
      <c r="L52" s="26">
        <v>2.1</v>
      </c>
      <c r="M52" s="55">
        <f t="shared" ref="M52:M89" si="10">J52/$J$169</f>
        <v>4.3880497466126357E-2</v>
      </c>
    </row>
    <row r="53" spans="1:13" x14ac:dyDescent="0.25">
      <c r="A53" s="13">
        <v>51</v>
      </c>
      <c r="B53" s="12" t="s">
        <v>11</v>
      </c>
      <c r="C53" s="5" t="s">
        <v>71</v>
      </c>
      <c r="D53" s="25">
        <v>50400298</v>
      </c>
      <c r="E53" s="64">
        <v>6.8</v>
      </c>
      <c r="F53" s="49">
        <f t="shared" si="8"/>
        <v>2.3834031732854588E-2</v>
      </c>
      <c r="G53" s="25">
        <v>11424371</v>
      </c>
      <c r="H53" s="23">
        <v>13.5</v>
      </c>
      <c r="I53" s="49">
        <f t="shared" si="9"/>
        <v>3.1516600376319273E-2</v>
      </c>
      <c r="J53" s="25">
        <v>242050</v>
      </c>
      <c r="K53" s="23">
        <v>11.8</v>
      </c>
      <c r="L53" s="27">
        <v>2.1</v>
      </c>
      <c r="M53" s="53">
        <f t="shared" si="10"/>
        <v>2.6658152504676878E-2</v>
      </c>
    </row>
    <row r="54" spans="1:13" x14ac:dyDescent="0.25">
      <c r="A54" s="13">
        <v>52</v>
      </c>
      <c r="B54" s="12" t="s">
        <v>13</v>
      </c>
      <c r="C54" s="5" t="s">
        <v>71</v>
      </c>
      <c r="D54" s="25">
        <v>77211094</v>
      </c>
      <c r="E54" s="64">
        <v>10.4</v>
      </c>
      <c r="F54" s="49">
        <f t="shared" si="8"/>
        <v>3.6512713963009077E-2</v>
      </c>
      <c r="G54" s="25">
        <v>10600549</v>
      </c>
      <c r="H54" s="23">
        <v>12.5</v>
      </c>
      <c r="I54" s="49">
        <f t="shared" si="9"/>
        <v>2.9243909060953192E-2</v>
      </c>
      <c r="J54" s="25">
        <v>260692</v>
      </c>
      <c r="K54" s="23">
        <v>12.7</v>
      </c>
      <c r="L54" s="27">
        <v>2.5</v>
      </c>
      <c r="M54" s="53">
        <f t="shared" si="10"/>
        <v>2.8711287307371307E-2</v>
      </c>
    </row>
    <row r="55" spans="1:13" x14ac:dyDescent="0.25">
      <c r="A55" s="13">
        <v>53</v>
      </c>
      <c r="B55" s="11" t="s">
        <v>14</v>
      </c>
      <c r="C55" s="5" t="s">
        <v>71</v>
      </c>
      <c r="D55" s="7">
        <v>51889979</v>
      </c>
      <c r="E55" s="65">
        <v>7</v>
      </c>
      <c r="F55" s="49">
        <f t="shared" si="8"/>
        <v>2.4538493921269239E-2</v>
      </c>
      <c r="G55" s="7">
        <v>9067297</v>
      </c>
      <c r="H55" s="22">
        <v>10.7</v>
      </c>
      <c r="I55" s="49">
        <f t="shared" si="9"/>
        <v>2.5014101524048774E-2</v>
      </c>
      <c r="J55" s="7">
        <v>224122</v>
      </c>
      <c r="K55" s="22">
        <v>11</v>
      </c>
      <c r="L55" s="27">
        <v>2.5</v>
      </c>
      <c r="M55" s="53">
        <f t="shared" si="10"/>
        <v>2.4683654020463505E-2</v>
      </c>
    </row>
    <row r="56" spans="1:13" x14ac:dyDescent="0.25">
      <c r="A56" s="13">
        <v>54</v>
      </c>
      <c r="B56" s="12" t="s">
        <v>16</v>
      </c>
      <c r="C56" s="5" t="s">
        <v>71</v>
      </c>
      <c r="D56" s="25">
        <v>154341137</v>
      </c>
      <c r="E56" s="64">
        <v>20.7</v>
      </c>
      <c r="F56" s="49">
        <f t="shared" si="8"/>
        <v>7.2987099341016937E-2</v>
      </c>
      <c r="G56" s="25">
        <v>9058598</v>
      </c>
      <c r="H56" s="23">
        <v>10.7</v>
      </c>
      <c r="I56" s="49">
        <f t="shared" si="9"/>
        <v>2.4990103449522516E-2</v>
      </c>
      <c r="J56" s="25">
        <v>202355</v>
      </c>
      <c r="K56" s="23">
        <v>9.9</v>
      </c>
      <c r="L56" s="27">
        <v>2.2000000000000002</v>
      </c>
      <c r="M56" s="53">
        <f t="shared" si="10"/>
        <v>2.2286347655789671E-2</v>
      </c>
    </row>
    <row r="57" spans="1:13" x14ac:dyDescent="0.25">
      <c r="A57" s="13">
        <v>55</v>
      </c>
      <c r="B57" s="12" t="s">
        <v>15</v>
      </c>
      <c r="C57" s="5" t="s">
        <v>71</v>
      </c>
      <c r="D57" s="25">
        <v>53148594</v>
      </c>
      <c r="E57" s="64">
        <v>7.1</v>
      </c>
      <c r="F57" s="49">
        <f t="shared" si="8"/>
        <v>2.5133686232422774E-2</v>
      </c>
      <c r="G57" s="25">
        <v>3102833</v>
      </c>
      <c r="H57" s="23">
        <v>3.7</v>
      </c>
      <c r="I57" s="49">
        <f t="shared" si="9"/>
        <v>8.5598364842542195E-3</v>
      </c>
      <c r="J57" s="25">
        <v>131225</v>
      </c>
      <c r="K57" s="23">
        <v>6.4</v>
      </c>
      <c r="L57" s="27">
        <v>4.2</v>
      </c>
      <c r="M57" s="53">
        <f t="shared" si="10"/>
        <v>1.4452452230639221E-2</v>
      </c>
    </row>
    <row r="58" spans="1:13" x14ac:dyDescent="0.25">
      <c r="A58" s="13">
        <v>56</v>
      </c>
      <c r="B58" s="11" t="s">
        <v>18</v>
      </c>
      <c r="C58" s="5" t="s">
        <v>71</v>
      </c>
      <c r="D58" s="7">
        <v>2732069</v>
      </c>
      <c r="E58" s="65">
        <v>0.4</v>
      </c>
      <c r="F58" s="49">
        <f t="shared" si="8"/>
        <v>1.2919808379376705E-3</v>
      </c>
      <c r="G58" s="7">
        <v>2440503</v>
      </c>
      <c r="H58" s="22">
        <v>2.9</v>
      </c>
      <c r="I58" s="49">
        <f t="shared" si="9"/>
        <v>6.7326558082023346E-3</v>
      </c>
      <c r="J58" s="7">
        <v>39914</v>
      </c>
      <c r="K58" s="22">
        <v>2</v>
      </c>
      <c r="L58" s="27">
        <v>1.6</v>
      </c>
      <c r="M58" s="53">
        <f t="shared" si="10"/>
        <v>4.3959243919507252E-3</v>
      </c>
    </row>
    <row r="59" spans="1:13" x14ac:dyDescent="0.25">
      <c r="A59" s="13">
        <v>57</v>
      </c>
      <c r="B59" s="12" t="s">
        <v>20</v>
      </c>
      <c r="C59" s="5" t="s">
        <v>71</v>
      </c>
      <c r="D59" s="25">
        <v>67968888</v>
      </c>
      <c r="E59" s="64">
        <v>9.1</v>
      </c>
      <c r="F59" s="49">
        <f t="shared" si="8"/>
        <v>3.2142124108846329E-2</v>
      </c>
      <c r="G59" s="25">
        <v>2281251</v>
      </c>
      <c r="H59" s="23">
        <v>2.7</v>
      </c>
      <c r="I59" s="49">
        <f t="shared" si="9"/>
        <v>6.2933246937690234E-3</v>
      </c>
      <c r="J59" s="25">
        <v>67759</v>
      </c>
      <c r="K59" s="23">
        <v>3.3</v>
      </c>
      <c r="L59" s="27">
        <v>3</v>
      </c>
      <c r="M59" s="53">
        <f t="shared" si="10"/>
        <v>7.4626306778120249E-3</v>
      </c>
    </row>
    <row r="60" spans="1:13" x14ac:dyDescent="0.25">
      <c r="A60" s="13">
        <v>58</v>
      </c>
      <c r="B60" s="12" t="s">
        <v>17</v>
      </c>
      <c r="C60" s="5" t="s">
        <v>71</v>
      </c>
      <c r="D60" s="25">
        <v>5129730</v>
      </c>
      <c r="E60" s="64">
        <v>0.7</v>
      </c>
      <c r="F60" s="49">
        <f t="shared" si="8"/>
        <v>2.4258219187707217E-3</v>
      </c>
      <c r="G60" s="25">
        <v>2221610</v>
      </c>
      <c r="H60" s="23">
        <v>2.6</v>
      </c>
      <c r="I60" s="49">
        <f t="shared" si="9"/>
        <v>6.1287920850990095E-3</v>
      </c>
      <c r="J60" s="25">
        <v>53373</v>
      </c>
      <c r="K60" s="23">
        <v>2.6</v>
      </c>
      <c r="L60" s="27">
        <v>2.4</v>
      </c>
      <c r="M60" s="53">
        <f t="shared" si="10"/>
        <v>5.8782300088085892E-3</v>
      </c>
    </row>
    <row r="61" spans="1:13" x14ac:dyDescent="0.25">
      <c r="A61" s="13">
        <v>59</v>
      </c>
      <c r="B61" s="11" t="s">
        <v>19</v>
      </c>
      <c r="C61" s="5" t="s">
        <v>71</v>
      </c>
      <c r="D61" s="7">
        <v>34006001</v>
      </c>
      <c r="E61" s="65">
        <v>4.5999999999999996</v>
      </c>
      <c r="F61" s="49">
        <f t="shared" si="8"/>
        <v>1.6081256244585795E-2</v>
      </c>
      <c r="G61" s="7">
        <v>2101002</v>
      </c>
      <c r="H61" s="22">
        <v>2.5</v>
      </c>
      <c r="I61" s="49">
        <f t="shared" si="9"/>
        <v>5.7960688097268148E-3</v>
      </c>
      <c r="J61" s="7">
        <v>48373</v>
      </c>
      <c r="K61" s="22">
        <v>2.4</v>
      </c>
      <c r="L61" s="27">
        <v>2.2999999999999998</v>
      </c>
      <c r="M61" s="53">
        <f t="shared" si="10"/>
        <v>5.3275555096415394E-3</v>
      </c>
    </row>
    <row r="62" spans="1:13" x14ac:dyDescent="0.25">
      <c r="A62" s="13">
        <v>60</v>
      </c>
      <c r="B62" s="12" t="s">
        <v>22</v>
      </c>
      <c r="C62" s="5" t="s">
        <v>71</v>
      </c>
      <c r="D62" s="25">
        <v>7537692</v>
      </c>
      <c r="E62" s="64">
        <v>1</v>
      </c>
      <c r="F62" s="49">
        <f t="shared" si="8"/>
        <v>3.5645342874854463E-3</v>
      </c>
      <c r="G62" s="25">
        <v>1770739</v>
      </c>
      <c r="H62" s="23">
        <v>2.1</v>
      </c>
      <c r="I62" s="49">
        <f t="shared" si="9"/>
        <v>4.8849668339520144E-3</v>
      </c>
      <c r="J62" s="25">
        <v>34066</v>
      </c>
      <c r="K62" s="23">
        <v>1.7</v>
      </c>
      <c r="L62" s="27">
        <v>1.9</v>
      </c>
      <c r="M62" s="53">
        <f t="shared" si="10"/>
        <v>3.7518554977249434E-3</v>
      </c>
    </row>
    <row r="63" spans="1:13" x14ac:dyDescent="0.25">
      <c r="A63" s="13">
        <v>61</v>
      </c>
      <c r="B63" s="12" t="s">
        <v>21</v>
      </c>
      <c r="C63" s="5" t="s">
        <v>71</v>
      </c>
      <c r="D63" s="25">
        <v>24944331</v>
      </c>
      <c r="E63" s="64">
        <v>3.3</v>
      </c>
      <c r="F63" s="49">
        <f t="shared" si="8"/>
        <v>1.1796040900568256E-2</v>
      </c>
      <c r="G63" s="25">
        <v>1768012</v>
      </c>
      <c r="H63" s="23">
        <v>2.1</v>
      </c>
      <c r="I63" s="49">
        <f t="shared" si="9"/>
        <v>4.8774438141528306E-3</v>
      </c>
      <c r="J63" s="25">
        <v>54172</v>
      </c>
      <c r="K63" s="23">
        <v>2.6</v>
      </c>
      <c r="L63" s="27">
        <v>3.1</v>
      </c>
      <c r="M63" s="53">
        <f t="shared" si="10"/>
        <v>5.9662277937754839E-3</v>
      </c>
    </row>
    <row r="64" spans="1:13" x14ac:dyDescent="0.25">
      <c r="A64" s="13">
        <v>62</v>
      </c>
      <c r="B64" s="11" t="s">
        <v>26</v>
      </c>
      <c r="C64" s="5" t="s">
        <v>71</v>
      </c>
      <c r="D64" s="7">
        <v>53128746</v>
      </c>
      <c r="E64" s="65">
        <v>7.1</v>
      </c>
      <c r="F64" s="49">
        <f t="shared" si="8"/>
        <v>2.5124300219232263E-2</v>
      </c>
      <c r="G64" s="7">
        <v>1051309</v>
      </c>
      <c r="H64" s="22">
        <v>1.2</v>
      </c>
      <c r="I64" s="49">
        <f t="shared" si="9"/>
        <v>2.9002634477668693E-3</v>
      </c>
      <c r="J64" s="7">
        <v>34441</v>
      </c>
      <c r="K64" s="22">
        <v>1.7</v>
      </c>
      <c r="L64" s="27">
        <v>3.3</v>
      </c>
      <c r="M64" s="53">
        <f t="shared" si="10"/>
        <v>3.7931560851624719E-3</v>
      </c>
    </row>
    <row r="65" spans="1:13" x14ac:dyDescent="0.25">
      <c r="A65" s="13">
        <v>63</v>
      </c>
      <c r="B65" s="12" t="s">
        <v>34</v>
      </c>
      <c r="C65" s="5" t="s">
        <v>71</v>
      </c>
      <c r="D65" s="25">
        <v>2305438</v>
      </c>
      <c r="E65" s="64">
        <v>0.3</v>
      </c>
      <c r="F65" s="49">
        <f t="shared" si="8"/>
        <v>1.0902293167022309E-3</v>
      </c>
      <c r="G65" s="25">
        <v>931369</v>
      </c>
      <c r="H65" s="23">
        <v>1.1000000000000001</v>
      </c>
      <c r="I65" s="49">
        <f t="shared" si="9"/>
        <v>2.5693829949930812E-3</v>
      </c>
      <c r="J65" s="25">
        <v>16948</v>
      </c>
      <c r="K65" s="23">
        <v>0.8</v>
      </c>
      <c r="L65" s="27">
        <v>1.8</v>
      </c>
      <c r="M65" s="53">
        <f t="shared" si="10"/>
        <v>1.8665662823766319E-3</v>
      </c>
    </row>
    <row r="66" spans="1:13" x14ac:dyDescent="0.25">
      <c r="A66" s="13">
        <v>64</v>
      </c>
      <c r="B66" s="12" t="s">
        <v>23</v>
      </c>
      <c r="C66" s="5" t="s">
        <v>71</v>
      </c>
      <c r="D66" s="25">
        <v>7264106</v>
      </c>
      <c r="E66" s="64">
        <v>1</v>
      </c>
      <c r="F66" s="49">
        <f t="shared" si="8"/>
        <v>3.4351569293264777E-3</v>
      </c>
      <c r="G66" s="25">
        <v>925365</v>
      </c>
      <c r="H66" s="23">
        <v>1.1000000000000001</v>
      </c>
      <c r="I66" s="49">
        <f t="shared" si="9"/>
        <v>2.5528196613391393E-3</v>
      </c>
      <c r="J66" s="25">
        <v>30076</v>
      </c>
      <c r="K66" s="23">
        <v>1.5</v>
      </c>
      <c r="L66" s="27">
        <v>3.3</v>
      </c>
      <c r="M66" s="53">
        <f t="shared" si="10"/>
        <v>3.3124172473896376E-3</v>
      </c>
    </row>
    <row r="67" spans="1:13" x14ac:dyDescent="0.25">
      <c r="A67" s="13">
        <v>65</v>
      </c>
      <c r="B67" s="11" t="s">
        <v>27</v>
      </c>
      <c r="C67" s="5" t="s">
        <v>71</v>
      </c>
      <c r="D67" s="7">
        <v>10830219</v>
      </c>
      <c r="E67" s="65">
        <v>1.5</v>
      </c>
      <c r="F67" s="49">
        <f t="shared" si="8"/>
        <v>5.1215527201796448E-3</v>
      </c>
      <c r="G67" s="7">
        <v>753856</v>
      </c>
      <c r="H67" s="22">
        <v>0.9</v>
      </c>
      <c r="I67" s="49">
        <f t="shared" si="9"/>
        <v>2.0796749591982387E-3</v>
      </c>
      <c r="J67" s="7">
        <v>17058</v>
      </c>
      <c r="K67" s="22">
        <v>0.8</v>
      </c>
      <c r="L67" s="27">
        <v>2.2999999999999998</v>
      </c>
      <c r="M67" s="53">
        <f t="shared" si="10"/>
        <v>1.878681121358307E-3</v>
      </c>
    </row>
    <row r="68" spans="1:13" x14ac:dyDescent="0.25">
      <c r="A68" s="13">
        <v>66</v>
      </c>
      <c r="B68" s="12" t="s">
        <v>35</v>
      </c>
      <c r="C68" s="5" t="s">
        <v>71</v>
      </c>
      <c r="D68" s="25">
        <v>4405400</v>
      </c>
      <c r="E68" s="64">
        <v>0.6</v>
      </c>
      <c r="F68" s="49">
        <f t="shared" si="8"/>
        <v>2.0832901304654507E-3</v>
      </c>
      <c r="G68" s="25">
        <v>739946</v>
      </c>
      <c r="H68" s="23">
        <v>0.9</v>
      </c>
      <c r="I68" s="49">
        <f t="shared" si="9"/>
        <v>2.041301213174532E-3</v>
      </c>
      <c r="J68" s="25">
        <v>18789</v>
      </c>
      <c r="K68" s="23">
        <v>0.9</v>
      </c>
      <c r="L68" s="27">
        <v>2.5</v>
      </c>
      <c r="M68" s="53">
        <f t="shared" si="10"/>
        <v>2.0693246329699395E-3</v>
      </c>
    </row>
    <row r="69" spans="1:13" x14ac:dyDescent="0.25">
      <c r="A69" s="13">
        <v>67</v>
      </c>
      <c r="B69" s="12" t="s">
        <v>25</v>
      </c>
      <c r="C69" s="5" t="s">
        <v>71</v>
      </c>
      <c r="D69" s="25">
        <v>6067128</v>
      </c>
      <c r="E69" s="64">
        <v>0.8</v>
      </c>
      <c r="F69" s="49">
        <f t="shared" si="8"/>
        <v>2.8691124262656266E-3</v>
      </c>
      <c r="G69" s="25">
        <v>705629</v>
      </c>
      <c r="H69" s="23">
        <v>0.8</v>
      </c>
      <c r="I69" s="49">
        <f t="shared" si="9"/>
        <v>1.9466303402560887E-3</v>
      </c>
      <c r="J69" s="25">
        <v>16943</v>
      </c>
      <c r="K69" s="23">
        <v>0.8</v>
      </c>
      <c r="L69" s="27">
        <v>2.4</v>
      </c>
      <c r="M69" s="53">
        <f t="shared" si="10"/>
        <v>1.8660156078774649E-3</v>
      </c>
    </row>
    <row r="70" spans="1:13" x14ac:dyDescent="0.25">
      <c r="A70" s="13">
        <v>68</v>
      </c>
      <c r="B70" s="11" t="s">
        <v>61</v>
      </c>
      <c r="C70" s="5" t="s">
        <v>71</v>
      </c>
      <c r="D70" s="7">
        <v>11659458</v>
      </c>
      <c r="E70" s="65">
        <v>1.6</v>
      </c>
      <c r="F70" s="49">
        <f t="shared" si="8"/>
        <v>5.5136954142589656E-3</v>
      </c>
      <c r="G70" s="7">
        <v>620208</v>
      </c>
      <c r="H70" s="22">
        <v>0.7</v>
      </c>
      <c r="I70" s="49">
        <f t="shared" si="9"/>
        <v>1.7109780211266093E-3</v>
      </c>
      <c r="J70" s="7">
        <v>26070</v>
      </c>
      <c r="K70" s="22">
        <v>1.3</v>
      </c>
      <c r="L70" s="27">
        <v>4.2</v>
      </c>
      <c r="M70" s="53">
        <f t="shared" si="10"/>
        <v>2.8712168386569974E-3</v>
      </c>
    </row>
    <row r="71" spans="1:13" x14ac:dyDescent="0.25">
      <c r="A71" s="13">
        <v>69</v>
      </c>
      <c r="B71" s="12" t="s">
        <v>36</v>
      </c>
      <c r="C71" s="5" t="s">
        <v>71</v>
      </c>
      <c r="D71" s="25">
        <v>2187242</v>
      </c>
      <c r="E71" s="64">
        <v>0.3</v>
      </c>
      <c r="F71" s="49">
        <f t="shared" si="8"/>
        <v>1.034335059594932E-3</v>
      </c>
      <c r="G71" s="25">
        <v>575832</v>
      </c>
      <c r="H71" s="23">
        <v>0.7</v>
      </c>
      <c r="I71" s="49">
        <f t="shared" si="9"/>
        <v>1.5885572192899443E-3</v>
      </c>
      <c r="J71" s="25">
        <v>10864</v>
      </c>
      <c r="K71" s="23">
        <v>0.5</v>
      </c>
      <c r="L71" s="27">
        <v>1.9</v>
      </c>
      <c r="M71" s="53">
        <f t="shared" si="10"/>
        <v>1.1965055517901657E-3</v>
      </c>
    </row>
    <row r="72" spans="1:13" x14ac:dyDescent="0.25">
      <c r="A72" s="13">
        <v>70</v>
      </c>
      <c r="B72" s="12" t="s">
        <v>33</v>
      </c>
      <c r="C72" s="5" t="s">
        <v>71</v>
      </c>
      <c r="D72" s="25">
        <v>3107174</v>
      </c>
      <c r="E72" s="64">
        <v>0.4</v>
      </c>
      <c r="F72" s="49">
        <f t="shared" si="8"/>
        <v>1.469365988976905E-3</v>
      </c>
      <c r="G72" s="25">
        <v>510911</v>
      </c>
      <c r="H72" s="23">
        <v>0.6</v>
      </c>
      <c r="I72" s="49">
        <f t="shared" si="9"/>
        <v>1.4094585876864166E-3</v>
      </c>
      <c r="J72" s="25">
        <v>12824</v>
      </c>
      <c r="K72" s="23">
        <v>0.6</v>
      </c>
      <c r="L72" s="27">
        <v>2.5</v>
      </c>
      <c r="M72" s="53">
        <f t="shared" si="10"/>
        <v>1.4123699554636493E-3</v>
      </c>
    </row>
    <row r="73" spans="1:13" x14ac:dyDescent="0.25">
      <c r="A73" s="13">
        <v>71</v>
      </c>
      <c r="B73" s="11" t="s">
        <v>24</v>
      </c>
      <c r="C73" s="5" t="s">
        <v>71</v>
      </c>
      <c r="D73" s="7">
        <v>1722750</v>
      </c>
      <c r="E73" s="65">
        <v>0.2</v>
      </c>
      <c r="F73" s="49">
        <f t="shared" si="8"/>
        <v>8.1467927367761281E-4</v>
      </c>
      <c r="G73" s="7">
        <v>507281</v>
      </c>
      <c r="H73" s="22">
        <v>0.6</v>
      </c>
      <c r="I73" s="49">
        <f t="shared" si="9"/>
        <v>1.3994444469196262E-3</v>
      </c>
      <c r="J73" s="7">
        <v>10854</v>
      </c>
      <c r="K73" s="22">
        <v>0.5</v>
      </c>
      <c r="L73" s="27">
        <v>2.1</v>
      </c>
      <c r="M73" s="53">
        <f t="shared" si="10"/>
        <v>1.1954042027918317E-3</v>
      </c>
    </row>
    <row r="74" spans="1:13" x14ac:dyDescent="0.25">
      <c r="A74" s="13">
        <v>72</v>
      </c>
      <c r="B74" s="12" t="s">
        <v>32</v>
      </c>
      <c r="C74" s="5" t="s">
        <v>71</v>
      </c>
      <c r="D74" s="25">
        <v>7123737</v>
      </c>
      <c r="E74" s="64">
        <v>1</v>
      </c>
      <c r="F74" s="49">
        <f t="shared" si="8"/>
        <v>3.3687771789466473E-3</v>
      </c>
      <c r="G74" s="25">
        <v>447294</v>
      </c>
      <c r="H74" s="23">
        <v>0.5</v>
      </c>
      <c r="I74" s="49">
        <f t="shared" si="9"/>
        <v>1.2339573223528325E-3</v>
      </c>
      <c r="J74" s="25">
        <v>13958</v>
      </c>
      <c r="K74" s="23">
        <v>0.7</v>
      </c>
      <c r="L74" s="27">
        <v>3.1</v>
      </c>
      <c r="M74" s="53">
        <f t="shared" si="10"/>
        <v>1.5372629318747362E-3</v>
      </c>
    </row>
    <row r="75" spans="1:13" x14ac:dyDescent="0.25">
      <c r="A75" s="13">
        <v>73</v>
      </c>
      <c r="B75" s="12" t="s">
        <v>31</v>
      </c>
      <c r="C75" s="5" t="s">
        <v>71</v>
      </c>
      <c r="D75" s="25">
        <v>682031</v>
      </c>
      <c r="E75" s="64">
        <v>0.1</v>
      </c>
      <c r="F75" s="49">
        <f t="shared" si="8"/>
        <v>3.2252881712704451E-4</v>
      </c>
      <c r="G75" s="25">
        <v>330243</v>
      </c>
      <c r="H75" s="23">
        <v>0.4</v>
      </c>
      <c r="I75" s="49">
        <f t="shared" si="9"/>
        <v>9.1104680144550674E-4</v>
      </c>
      <c r="J75" s="25">
        <v>10810</v>
      </c>
      <c r="K75" s="23">
        <v>0.5</v>
      </c>
      <c r="L75" s="27">
        <v>3.3</v>
      </c>
      <c r="M75" s="53">
        <f t="shared" si="10"/>
        <v>1.1905582671991616E-3</v>
      </c>
    </row>
    <row r="76" spans="1:13" x14ac:dyDescent="0.25">
      <c r="A76" s="13">
        <v>74</v>
      </c>
      <c r="B76" s="11" t="s">
        <v>28</v>
      </c>
      <c r="C76" s="5" t="s">
        <v>71</v>
      </c>
      <c r="D76" s="7">
        <v>1288173</v>
      </c>
      <c r="E76" s="65">
        <v>0.2</v>
      </c>
      <c r="F76" s="49">
        <f t="shared" si="8"/>
        <v>6.0917013148228797E-4</v>
      </c>
      <c r="G76" s="7">
        <v>309418</v>
      </c>
      <c r="H76" s="22">
        <v>0.4</v>
      </c>
      <c r="I76" s="49">
        <f t="shared" si="9"/>
        <v>8.5359653106853374E-4</v>
      </c>
      <c r="J76" s="7">
        <v>7445</v>
      </c>
      <c r="K76" s="22">
        <v>0.4</v>
      </c>
      <c r="L76" s="27">
        <v>2.4</v>
      </c>
      <c r="M76" s="53">
        <f t="shared" si="10"/>
        <v>8.1995432925973711E-4</v>
      </c>
    </row>
    <row r="77" spans="1:13" x14ac:dyDescent="0.25">
      <c r="A77" s="13">
        <v>75</v>
      </c>
      <c r="B77" s="12" t="s">
        <v>29</v>
      </c>
      <c r="C77" s="5" t="s">
        <v>71</v>
      </c>
      <c r="D77" s="25">
        <v>215035</v>
      </c>
      <c r="E77" s="64">
        <v>0</v>
      </c>
      <c r="F77" s="49">
        <f t="shared" si="8"/>
        <v>1.016889029837559E-4</v>
      </c>
      <c r="G77" s="25">
        <v>269793</v>
      </c>
      <c r="H77" s="23">
        <v>0.3</v>
      </c>
      <c r="I77" s="49">
        <f t="shared" si="9"/>
        <v>7.4428239115556603E-4</v>
      </c>
      <c r="J77" s="25">
        <v>14656</v>
      </c>
      <c r="K77" s="23">
        <v>0.7</v>
      </c>
      <c r="L77" s="27">
        <v>5.4</v>
      </c>
      <c r="M77" s="53">
        <f t="shared" si="10"/>
        <v>1.6141370919584563E-3</v>
      </c>
    </row>
    <row r="78" spans="1:13" x14ac:dyDescent="0.25">
      <c r="A78" s="13">
        <v>76</v>
      </c>
      <c r="B78" s="12" t="s">
        <v>30</v>
      </c>
      <c r="C78" s="5" t="s">
        <v>71</v>
      </c>
      <c r="D78" s="25">
        <v>2496878</v>
      </c>
      <c r="E78" s="64">
        <v>0.3</v>
      </c>
      <c r="F78" s="49">
        <f t="shared" si="8"/>
        <v>1.1807602702084519E-3</v>
      </c>
      <c r="G78" s="25">
        <v>250483</v>
      </c>
      <c r="H78" s="23">
        <v>0.3</v>
      </c>
      <c r="I78" s="49">
        <f t="shared" si="9"/>
        <v>6.9101157622258413E-4</v>
      </c>
      <c r="J78" s="25">
        <v>8243</v>
      </c>
      <c r="K78" s="23">
        <v>0.4</v>
      </c>
      <c r="L78" s="27">
        <v>3.3</v>
      </c>
      <c r="M78" s="53">
        <f t="shared" si="10"/>
        <v>9.078419793267982E-4</v>
      </c>
    </row>
    <row r="79" spans="1:13" x14ac:dyDescent="0.25">
      <c r="A79" s="13">
        <v>77</v>
      </c>
      <c r="B79" s="11" t="s">
        <v>46</v>
      </c>
      <c r="C79" s="5" t="s">
        <v>71</v>
      </c>
      <c r="D79" s="7">
        <v>1534607</v>
      </c>
      <c r="E79" s="65">
        <v>0.2</v>
      </c>
      <c r="F79" s="49">
        <f t="shared" si="8"/>
        <v>7.2570745386189546E-4</v>
      </c>
      <c r="G79" s="7">
        <v>241629</v>
      </c>
      <c r="H79" s="22">
        <v>0.3</v>
      </c>
      <c r="I79" s="49">
        <f t="shared" si="9"/>
        <v>6.6658590064430233E-4</v>
      </c>
      <c r="J79" s="7">
        <v>6687</v>
      </c>
      <c r="K79" s="22">
        <v>0.3</v>
      </c>
      <c r="L79" s="27">
        <v>2.8</v>
      </c>
      <c r="M79" s="53">
        <f t="shared" si="10"/>
        <v>7.3647207518601232E-4</v>
      </c>
    </row>
    <row r="80" spans="1:13" x14ac:dyDescent="0.25">
      <c r="A80" s="13">
        <v>78</v>
      </c>
      <c r="B80" s="12" t="s">
        <v>37</v>
      </c>
      <c r="C80" s="5" t="s">
        <v>71</v>
      </c>
      <c r="D80" s="25">
        <v>1064069</v>
      </c>
      <c r="E80" s="64">
        <v>0.1</v>
      </c>
      <c r="F80" s="49">
        <f t="shared" si="8"/>
        <v>5.0319254683666456E-4</v>
      </c>
      <c r="G80" s="25">
        <v>228098</v>
      </c>
      <c r="H80" s="23">
        <v>0.3</v>
      </c>
      <c r="I80" s="49">
        <f t="shared" si="9"/>
        <v>6.2925770816070947E-4</v>
      </c>
      <c r="J80" s="25">
        <v>5659</v>
      </c>
      <c r="K80" s="23">
        <v>0.3</v>
      </c>
      <c r="L80" s="27">
        <v>2.5</v>
      </c>
      <c r="M80" s="53">
        <f t="shared" si="10"/>
        <v>6.2325339815726686E-4</v>
      </c>
    </row>
    <row r="81" spans="1:13" x14ac:dyDescent="0.25">
      <c r="A81" s="13">
        <v>79</v>
      </c>
      <c r="B81" s="12" t="s">
        <v>38</v>
      </c>
      <c r="C81" s="5" t="s">
        <v>71</v>
      </c>
      <c r="D81" s="25">
        <v>1920804</v>
      </c>
      <c r="E81" s="64">
        <v>0.3</v>
      </c>
      <c r="F81" s="49">
        <f t="shared" si="8"/>
        <v>9.0833795245801974E-4</v>
      </c>
      <c r="G81" s="25">
        <v>184172</v>
      </c>
      <c r="H81" s="23">
        <v>0.2</v>
      </c>
      <c r="I81" s="49">
        <f t="shared" si="9"/>
        <v>5.0807832873315064E-4</v>
      </c>
      <c r="J81" s="25">
        <v>5796</v>
      </c>
      <c r="K81" s="23">
        <v>0.3</v>
      </c>
      <c r="L81" s="27">
        <v>3.1</v>
      </c>
      <c r="M81" s="53">
        <f t="shared" si="10"/>
        <v>6.3834187943444406E-4</v>
      </c>
    </row>
    <row r="82" spans="1:13" x14ac:dyDescent="0.25">
      <c r="A82" s="13">
        <v>80</v>
      </c>
      <c r="B82" s="12" t="s">
        <v>63</v>
      </c>
      <c r="C82" s="5" t="s">
        <v>71</v>
      </c>
      <c r="D82" s="25">
        <v>283474</v>
      </c>
      <c r="E82" s="64">
        <v>0</v>
      </c>
      <c r="F82" s="49">
        <f t="shared" si="8"/>
        <v>1.3405334054650275E-4</v>
      </c>
      <c r="G82" s="25">
        <v>129302</v>
      </c>
      <c r="H82" s="23">
        <v>0.2</v>
      </c>
      <c r="I82" s="49">
        <f t="shared" si="9"/>
        <v>3.5670755631612755E-4</v>
      </c>
      <c r="J82" s="25">
        <v>8818</v>
      </c>
      <c r="K82" s="23">
        <v>0.4</v>
      </c>
      <c r="L82" s="27">
        <v>6.8</v>
      </c>
      <c r="M82" s="53">
        <f t="shared" si="10"/>
        <v>9.7116954673100891E-4</v>
      </c>
    </row>
    <row r="83" spans="1:13" x14ac:dyDescent="0.25">
      <c r="A83" s="13">
        <v>81</v>
      </c>
      <c r="B83" s="11" t="s">
        <v>44</v>
      </c>
      <c r="C83" s="5" t="s">
        <v>71</v>
      </c>
      <c r="D83" s="7">
        <v>1665114</v>
      </c>
      <c r="E83" s="65">
        <v>0.2</v>
      </c>
      <c r="F83" s="49">
        <f t="shared" si="8"/>
        <v>7.8742351711532407E-4</v>
      </c>
      <c r="G83" s="7">
        <v>75419</v>
      </c>
      <c r="H83" s="22">
        <v>0.1</v>
      </c>
      <c r="I83" s="49">
        <f t="shared" si="9"/>
        <v>2.080596370497442E-4</v>
      </c>
      <c r="J83" s="7">
        <v>1859</v>
      </c>
      <c r="K83" s="22">
        <v>0.1</v>
      </c>
      <c r="L83" s="27">
        <v>2.5</v>
      </c>
      <c r="M83" s="53">
        <f t="shared" si="10"/>
        <v>2.0474077879030909E-4</v>
      </c>
    </row>
    <row r="84" spans="1:13" x14ac:dyDescent="0.25">
      <c r="A84" s="13">
        <v>82</v>
      </c>
      <c r="B84" s="12" t="s">
        <v>40</v>
      </c>
      <c r="C84" s="5" t="s">
        <v>71</v>
      </c>
      <c r="D84" s="25">
        <v>394981</v>
      </c>
      <c r="E84" s="64">
        <v>0.1</v>
      </c>
      <c r="F84" s="49">
        <f t="shared" si="8"/>
        <v>1.8678440528019572E-4</v>
      </c>
      <c r="G84" s="25">
        <v>59852</v>
      </c>
      <c r="H84" s="23">
        <v>0.1</v>
      </c>
      <c r="I84" s="49">
        <f t="shared" si="9"/>
        <v>1.651146978440617E-4</v>
      </c>
      <c r="J84" s="25">
        <v>1552</v>
      </c>
      <c r="K84" s="23">
        <v>0.1</v>
      </c>
      <c r="L84" s="27">
        <v>2.6</v>
      </c>
      <c r="M84" s="53">
        <f t="shared" si="10"/>
        <v>1.7092936454145223E-4</v>
      </c>
    </row>
    <row r="85" spans="1:13" x14ac:dyDescent="0.25">
      <c r="A85" s="13">
        <v>83</v>
      </c>
      <c r="B85" s="12" t="s">
        <v>33</v>
      </c>
      <c r="C85" s="5" t="s">
        <v>71</v>
      </c>
      <c r="D85" s="25">
        <v>2842154</v>
      </c>
      <c r="E85" s="64">
        <v>0.4</v>
      </c>
      <c r="F85" s="49">
        <f t="shared" si="8"/>
        <v>1.3440394464663602E-3</v>
      </c>
      <c r="G85" s="25">
        <v>55843</v>
      </c>
      <c r="H85" s="23">
        <v>0.1</v>
      </c>
      <c r="I85" s="49">
        <f t="shared" si="9"/>
        <v>1.5405500353715728E-4</v>
      </c>
      <c r="J85" s="25">
        <v>2012</v>
      </c>
      <c r="K85" s="23">
        <v>0.1</v>
      </c>
      <c r="L85" s="27">
        <v>3.6</v>
      </c>
      <c r="M85" s="53">
        <f t="shared" si="10"/>
        <v>2.2159141846482083E-4</v>
      </c>
    </row>
    <row r="86" spans="1:13" x14ac:dyDescent="0.25">
      <c r="A86" s="13">
        <v>84</v>
      </c>
      <c r="B86" s="11" t="s">
        <v>42</v>
      </c>
      <c r="C86" s="5" t="s">
        <v>71</v>
      </c>
      <c r="D86" s="7">
        <v>389045</v>
      </c>
      <c r="E86" s="65">
        <v>0.1</v>
      </c>
      <c r="F86" s="49">
        <f t="shared" si="8"/>
        <v>1.8397730258476672E-4</v>
      </c>
      <c r="G86" s="7">
        <v>49628</v>
      </c>
      <c r="H86" s="22">
        <v>0.1</v>
      </c>
      <c r="I86" s="49">
        <f t="shared" si="9"/>
        <v>1.3690958070916752E-4</v>
      </c>
      <c r="J86" s="7">
        <v>1545</v>
      </c>
      <c r="K86" s="22">
        <v>0.1</v>
      </c>
      <c r="L86" s="27">
        <v>3.1</v>
      </c>
      <c r="M86" s="53">
        <f t="shared" si="10"/>
        <v>1.7015842024261838E-4</v>
      </c>
    </row>
    <row r="87" spans="1:13" x14ac:dyDescent="0.25">
      <c r="A87" s="13">
        <v>85</v>
      </c>
      <c r="B87" s="12" t="s">
        <v>55</v>
      </c>
      <c r="C87" s="5" t="s">
        <v>71</v>
      </c>
      <c r="D87" s="25">
        <v>742723</v>
      </c>
      <c r="E87" s="64">
        <v>0.1</v>
      </c>
      <c r="F87" s="49">
        <f t="shared" si="8"/>
        <v>3.5122973976703392E-4</v>
      </c>
      <c r="G87" s="25">
        <v>43284</v>
      </c>
      <c r="H87" s="23">
        <v>0.1</v>
      </c>
      <c r="I87" s="49">
        <f t="shared" si="9"/>
        <v>1.1940828345723396E-4</v>
      </c>
      <c r="J87" s="25">
        <v>1332</v>
      </c>
      <c r="K87" s="23">
        <v>0.1</v>
      </c>
      <c r="L87" s="27">
        <v>3.1</v>
      </c>
      <c r="M87" s="53">
        <f t="shared" si="10"/>
        <v>1.4669968657810204E-4</v>
      </c>
    </row>
    <row r="88" spans="1:13" x14ac:dyDescent="0.25">
      <c r="A88" s="13">
        <v>86</v>
      </c>
      <c r="B88" s="12" t="s">
        <v>57</v>
      </c>
      <c r="C88" s="5" t="s">
        <v>71</v>
      </c>
      <c r="D88" s="25">
        <v>474851</v>
      </c>
      <c r="E88" s="64">
        <v>0.1</v>
      </c>
      <c r="F88" s="49">
        <f t="shared" si="8"/>
        <v>2.2455450168921095E-4</v>
      </c>
      <c r="G88" s="25">
        <v>20482</v>
      </c>
      <c r="H88" s="23">
        <v>0</v>
      </c>
      <c r="I88" s="49">
        <f t="shared" si="9"/>
        <v>5.6504030629587509E-5</v>
      </c>
      <c r="J88" s="25">
        <v>911</v>
      </c>
      <c r="K88" s="23">
        <v>0</v>
      </c>
      <c r="L88" s="27">
        <v>4.4000000000000004</v>
      </c>
      <c r="M88" s="53">
        <f t="shared" si="10"/>
        <v>1.0033289374823647E-4</v>
      </c>
    </row>
    <row r="89" spans="1:13" ht="15.75" thickBot="1" x14ac:dyDescent="0.3">
      <c r="A89" s="13">
        <v>87</v>
      </c>
      <c r="B89" s="12" t="s">
        <v>41</v>
      </c>
      <c r="C89" s="5" t="s">
        <v>71</v>
      </c>
      <c r="D89" s="25">
        <v>154203</v>
      </c>
      <c r="E89" s="64">
        <v>0</v>
      </c>
      <c r="F89" s="49">
        <f t="shared" si="8"/>
        <v>7.2921775091515847E-5</v>
      </c>
      <c r="G89" s="25">
        <v>9693</v>
      </c>
      <c r="H89" s="23">
        <v>0</v>
      </c>
      <c r="I89" s="49">
        <f t="shared" si="9"/>
        <v>2.6740238692148801E-5</v>
      </c>
      <c r="J89" s="25">
        <v>424</v>
      </c>
      <c r="K89" s="23">
        <v>0</v>
      </c>
      <c r="L89" s="27">
        <v>4.4000000000000004</v>
      </c>
      <c r="M89" s="53">
        <f t="shared" si="10"/>
        <v>4.669719752936582E-5</v>
      </c>
    </row>
    <row r="90" spans="1:13" ht="15.75" thickBot="1" x14ac:dyDescent="0.3">
      <c r="A90" s="13">
        <v>88</v>
      </c>
      <c r="B90" s="18" t="s">
        <v>72</v>
      </c>
      <c r="C90" s="19" t="s">
        <v>71</v>
      </c>
      <c r="D90" s="20">
        <f t="shared" ref="D90:K90" si="11">SUM(D52:D89)</f>
        <v>744304479</v>
      </c>
      <c r="E90" s="66">
        <f t="shared" si="11"/>
        <v>100.09999999999995</v>
      </c>
      <c r="F90" s="50">
        <f t="shared" si="11"/>
        <v>0.3519776127393493</v>
      </c>
      <c r="G90" s="20">
        <f t="shared" si="11"/>
        <v>84459702</v>
      </c>
      <c r="H90" s="24">
        <f t="shared" si="11"/>
        <v>99.999999999999972</v>
      </c>
      <c r="I90" s="50">
        <f t="shared" si="11"/>
        <v>0.23300037050941477</v>
      </c>
      <c r="J90" s="20">
        <f t="shared" si="11"/>
        <v>2043100</v>
      </c>
      <c r="K90" s="24">
        <f t="shared" si="11"/>
        <v>99.799999999999983</v>
      </c>
      <c r="L90" s="28">
        <v>2.4</v>
      </c>
      <c r="M90" s="54">
        <f>SUM(M52:M89)</f>
        <v>0.22501661384963983</v>
      </c>
    </row>
    <row r="91" spans="1:13" x14ac:dyDescent="0.25">
      <c r="A91" s="13">
        <v>89</v>
      </c>
      <c r="B91" s="12" t="s">
        <v>47</v>
      </c>
      <c r="C91" s="5" t="s">
        <v>71</v>
      </c>
      <c r="D91" s="25">
        <v>164106</v>
      </c>
      <c r="E91" s="64">
        <v>0</v>
      </c>
      <c r="F91" s="49">
        <f>D91/$D$169</f>
        <v>7.7604850898933871E-5</v>
      </c>
      <c r="G91" s="25">
        <v>36501</v>
      </c>
      <c r="H91" s="23">
        <v>0.1</v>
      </c>
      <c r="I91" s="49">
        <f>G91/$G$169</f>
        <v>1.0069590967730562E-4</v>
      </c>
      <c r="J91" s="25">
        <v>1483</v>
      </c>
      <c r="K91" s="23">
        <v>0.1</v>
      </c>
      <c r="L91" s="27">
        <v>4.0999999999999996</v>
      </c>
      <c r="M91" s="53">
        <f>J91/$J$169</f>
        <v>1.6333005645294697E-4</v>
      </c>
    </row>
    <row r="92" spans="1:13" x14ac:dyDescent="0.25">
      <c r="A92" s="13">
        <v>90</v>
      </c>
      <c r="B92" s="12" t="s">
        <v>48</v>
      </c>
      <c r="C92" s="5" t="s">
        <v>71</v>
      </c>
      <c r="D92" s="25">
        <v>210792</v>
      </c>
      <c r="E92" s="64">
        <v>0.1</v>
      </c>
      <c r="F92" s="49">
        <f>D92/$D$169</f>
        <v>9.9682410945901249E-5</v>
      </c>
      <c r="G92" s="25">
        <v>19332</v>
      </c>
      <c r="H92" s="23">
        <v>0</v>
      </c>
      <c r="I92" s="49">
        <f>G92/$G$169</f>
        <v>5.3331506695204852E-5</v>
      </c>
      <c r="J92" s="25">
        <v>1077</v>
      </c>
      <c r="K92" s="23">
        <v>0</v>
      </c>
      <c r="L92" s="27">
        <v>5.6</v>
      </c>
      <c r="M92" s="53">
        <f>J92/$J$169</f>
        <v>1.1861528712058252E-4</v>
      </c>
    </row>
    <row r="93" spans="1:13" x14ac:dyDescent="0.25">
      <c r="A93" s="13">
        <v>91</v>
      </c>
      <c r="B93" s="11" t="s">
        <v>49</v>
      </c>
      <c r="C93" s="5" t="s">
        <v>71</v>
      </c>
      <c r="D93" s="7">
        <v>50930</v>
      </c>
      <c r="E93" s="65">
        <v>0</v>
      </c>
      <c r="F93" s="49">
        <f>D93/$D$169</f>
        <v>2.408452497948096E-5</v>
      </c>
      <c r="G93" s="7">
        <v>9310</v>
      </c>
      <c r="H93" s="22">
        <v>0</v>
      </c>
      <c r="I93" s="49">
        <f>G93/$G$169</f>
        <v>2.5683650286176142E-5</v>
      </c>
      <c r="J93" s="7">
        <v>336</v>
      </c>
      <c r="K93" s="22">
        <v>0</v>
      </c>
      <c r="L93" s="27">
        <v>3.6</v>
      </c>
      <c r="M93" s="53">
        <f>J93/$J$169</f>
        <v>3.7005326344025746E-5</v>
      </c>
    </row>
    <row r="94" spans="1:13" ht="15.75" thickBot="1" x14ac:dyDescent="0.3">
      <c r="A94" s="13">
        <v>92</v>
      </c>
      <c r="B94" s="12" t="s">
        <v>54</v>
      </c>
      <c r="C94" s="5" t="s">
        <v>71</v>
      </c>
      <c r="D94" s="25">
        <v>12732</v>
      </c>
      <c r="E94" s="64">
        <v>0</v>
      </c>
      <c r="F94" s="49">
        <f>D94/$D$169</f>
        <v>6.0208947975407728E-6</v>
      </c>
      <c r="G94" s="25">
        <v>2395</v>
      </c>
      <c r="H94" s="23">
        <v>0</v>
      </c>
      <c r="I94" s="49">
        <f>G94/$G$169</f>
        <v>6.6071259329099746E-6</v>
      </c>
      <c r="J94" s="25">
        <v>83</v>
      </c>
      <c r="K94" s="23">
        <v>0</v>
      </c>
      <c r="L94" s="27">
        <v>3.5</v>
      </c>
      <c r="M94" s="53">
        <f>J94/$J$169</f>
        <v>9.1411966861730258E-6</v>
      </c>
    </row>
    <row r="95" spans="1:13" ht="15.75" thickBot="1" x14ac:dyDescent="0.3">
      <c r="A95" s="13">
        <v>93</v>
      </c>
      <c r="B95" s="18" t="s">
        <v>73</v>
      </c>
      <c r="C95" s="19" t="s">
        <v>71</v>
      </c>
      <c r="D95" s="20">
        <f t="shared" ref="D95:K95" si="12">SUM(D91:D94)</f>
        <v>438560</v>
      </c>
      <c r="E95" s="66">
        <f t="shared" si="12"/>
        <v>0.1</v>
      </c>
      <c r="F95" s="50">
        <f t="shared" si="12"/>
        <v>2.0739268162185687E-4</v>
      </c>
      <c r="G95" s="20">
        <f t="shared" si="12"/>
        <v>67538</v>
      </c>
      <c r="H95" s="24">
        <f t="shared" si="12"/>
        <v>0.1</v>
      </c>
      <c r="I95" s="50">
        <f t="shared" si="12"/>
        <v>1.863181925915966E-4</v>
      </c>
      <c r="J95" s="20">
        <f t="shared" si="12"/>
        <v>2979</v>
      </c>
      <c r="K95" s="24">
        <f t="shared" si="12"/>
        <v>0.1</v>
      </c>
      <c r="L95" s="28">
        <v>4.4000000000000004</v>
      </c>
      <c r="M95" s="54">
        <f>SUM(M91:M94)</f>
        <v>3.2809186660372826E-4</v>
      </c>
    </row>
    <row r="96" spans="1:13" ht="15.75" thickBot="1" x14ac:dyDescent="0.3">
      <c r="A96" s="13">
        <v>94</v>
      </c>
      <c r="B96" s="18" t="s">
        <v>74</v>
      </c>
      <c r="C96" s="19" t="s">
        <v>71</v>
      </c>
      <c r="D96" s="20">
        <f t="shared" ref="D96:K96" si="13">SUM(D95,D90)</f>
        <v>744743039</v>
      </c>
      <c r="E96" s="66">
        <f t="shared" si="13"/>
        <v>100.19999999999995</v>
      </c>
      <c r="F96" s="50">
        <f t="shared" si="13"/>
        <v>0.35218500542097114</v>
      </c>
      <c r="G96" s="20">
        <f t="shared" si="13"/>
        <v>84527240</v>
      </c>
      <c r="H96" s="24">
        <f t="shared" si="13"/>
        <v>100.09999999999997</v>
      </c>
      <c r="I96" s="50">
        <f t="shared" si="13"/>
        <v>0.23318668870200637</v>
      </c>
      <c r="J96" s="20">
        <f t="shared" si="13"/>
        <v>2046079</v>
      </c>
      <c r="K96" s="24">
        <f t="shared" si="13"/>
        <v>99.899999999999977</v>
      </c>
      <c r="L96" s="28">
        <v>2.4</v>
      </c>
      <c r="M96" s="54">
        <f>SUM(M95,M90)</f>
        <v>0.22534470571624357</v>
      </c>
    </row>
    <row r="97" spans="1:13" x14ac:dyDescent="0.25">
      <c r="A97" s="13">
        <v>95</v>
      </c>
      <c r="B97" s="10" t="s">
        <v>11</v>
      </c>
      <c r="C97" s="4" t="s">
        <v>75</v>
      </c>
      <c r="D97" s="8">
        <v>10442854</v>
      </c>
      <c r="E97" s="63">
        <v>19.8</v>
      </c>
      <c r="F97" s="48">
        <f t="shared" ref="F97:F116" si="14">D97/$D$169</f>
        <v>4.9383698806218859E-3</v>
      </c>
      <c r="G97" s="8">
        <v>3663285</v>
      </c>
      <c r="H97" s="21">
        <v>31.3</v>
      </c>
      <c r="I97" s="48">
        <f t="shared" ref="I97:I116" si="15">G97/$G$169</f>
        <v>1.0105964644317376E-2</v>
      </c>
      <c r="J97" s="8">
        <v>71640</v>
      </c>
      <c r="K97" s="21">
        <v>23.1</v>
      </c>
      <c r="L97" s="26">
        <v>2</v>
      </c>
      <c r="M97" s="55">
        <f t="shared" ref="M97:M116" si="16">J97/$J$169</f>
        <v>7.8900642240654888E-3</v>
      </c>
    </row>
    <row r="98" spans="1:13" x14ac:dyDescent="0.25">
      <c r="A98" s="13">
        <v>96</v>
      </c>
      <c r="B98" s="12" t="s">
        <v>14</v>
      </c>
      <c r="C98" s="5" t="s">
        <v>75</v>
      </c>
      <c r="D98" s="25">
        <v>3193792</v>
      </c>
      <c r="E98" s="64">
        <v>6.1</v>
      </c>
      <c r="F98" s="49">
        <f t="shared" si="14"/>
        <v>1.5103271785444031E-3</v>
      </c>
      <c r="G98" s="25">
        <v>432764</v>
      </c>
      <c r="H98" s="23">
        <v>3.7</v>
      </c>
      <c r="I98" s="49">
        <f t="shared" si="15"/>
        <v>1.1938731721210238E-3</v>
      </c>
      <c r="J98" s="25">
        <v>12815</v>
      </c>
      <c r="K98" s="23">
        <v>4.0999999999999996</v>
      </c>
      <c r="L98" s="27">
        <v>3</v>
      </c>
      <c r="M98" s="53">
        <f t="shared" si="16"/>
        <v>1.4113787413651485E-3</v>
      </c>
    </row>
    <row r="99" spans="1:13" x14ac:dyDescent="0.25">
      <c r="A99" s="13">
        <v>97</v>
      </c>
      <c r="B99" s="12" t="s">
        <v>12</v>
      </c>
      <c r="C99" s="5" t="s">
        <v>75</v>
      </c>
      <c r="D99" s="25">
        <v>4876562</v>
      </c>
      <c r="E99" s="64">
        <v>9.3000000000000007</v>
      </c>
      <c r="F99" s="49">
        <f t="shared" si="14"/>
        <v>2.3061001237578566E-3</v>
      </c>
      <c r="G99" s="25">
        <v>351992</v>
      </c>
      <c r="H99" s="23">
        <v>3</v>
      </c>
      <c r="I99" s="49">
        <f t="shared" si="15"/>
        <v>9.710461258358445E-4</v>
      </c>
      <c r="J99" s="25">
        <v>9776</v>
      </c>
      <c r="K99" s="23">
        <v>3.2</v>
      </c>
      <c r="L99" s="27">
        <v>2.8</v>
      </c>
      <c r="M99" s="53">
        <f t="shared" si="16"/>
        <v>1.0766787807714156E-3</v>
      </c>
    </row>
    <row r="100" spans="1:13" x14ac:dyDescent="0.25">
      <c r="A100" s="13">
        <v>98</v>
      </c>
      <c r="B100" s="11" t="s">
        <v>23</v>
      </c>
      <c r="C100" s="5" t="s">
        <v>75</v>
      </c>
      <c r="D100" s="7">
        <v>1048952</v>
      </c>
      <c r="E100" s="65">
        <v>2</v>
      </c>
      <c r="F100" s="49">
        <f t="shared" si="14"/>
        <v>4.9604379827756747E-4</v>
      </c>
      <c r="G100" s="7">
        <v>237141</v>
      </c>
      <c r="H100" s="22">
        <v>2</v>
      </c>
      <c r="I100" s="49">
        <f t="shared" si="15"/>
        <v>6.5420478115081593E-4</v>
      </c>
      <c r="J100" s="7">
        <v>2485</v>
      </c>
      <c r="K100" s="22">
        <v>0.8</v>
      </c>
      <c r="L100" s="27">
        <v>1</v>
      </c>
      <c r="M100" s="53">
        <f t="shared" si="16"/>
        <v>2.7368522608602373E-4</v>
      </c>
    </row>
    <row r="101" spans="1:13" x14ac:dyDescent="0.25">
      <c r="A101" s="13">
        <v>99</v>
      </c>
      <c r="B101" s="12" t="s">
        <v>22</v>
      </c>
      <c r="C101" s="5" t="s">
        <v>75</v>
      </c>
      <c r="D101" s="25">
        <v>1475736</v>
      </c>
      <c r="E101" s="64">
        <v>2.8</v>
      </c>
      <c r="F101" s="49">
        <f t="shared" si="14"/>
        <v>6.9786767239582393E-4</v>
      </c>
      <c r="G101" s="25">
        <v>168841</v>
      </c>
      <c r="H101" s="23">
        <v>1.4</v>
      </c>
      <c r="I101" s="49">
        <f t="shared" si="15"/>
        <v>4.6578444661313277E-4</v>
      </c>
      <c r="J101" s="25">
        <v>4016</v>
      </c>
      <c r="K101" s="23">
        <v>1.3</v>
      </c>
      <c r="L101" s="27">
        <v>2.4</v>
      </c>
      <c r="M101" s="53">
        <f t="shared" si="16"/>
        <v>4.4230175773097435E-4</v>
      </c>
    </row>
    <row r="102" spans="1:13" x14ac:dyDescent="0.25">
      <c r="A102" s="13">
        <v>100</v>
      </c>
      <c r="B102" s="12" t="s">
        <v>13</v>
      </c>
      <c r="C102" s="5" t="s">
        <v>75</v>
      </c>
      <c r="D102" s="25">
        <v>950093</v>
      </c>
      <c r="E102" s="64">
        <v>1.8</v>
      </c>
      <c r="F102" s="49">
        <f t="shared" si="14"/>
        <v>4.4929390519006485E-4</v>
      </c>
      <c r="G102" s="25">
        <v>140514</v>
      </c>
      <c r="H102" s="23">
        <v>1.2</v>
      </c>
      <c r="I102" s="49">
        <f t="shared" si="15"/>
        <v>3.8763828531812616E-4</v>
      </c>
      <c r="J102" s="25">
        <v>2143</v>
      </c>
      <c r="K102" s="23">
        <v>0.7</v>
      </c>
      <c r="L102" s="27">
        <v>1.5</v>
      </c>
      <c r="M102" s="53">
        <f t="shared" si="16"/>
        <v>2.3601909034299753E-4</v>
      </c>
    </row>
    <row r="103" spans="1:13" x14ac:dyDescent="0.25">
      <c r="A103" s="13">
        <v>101</v>
      </c>
      <c r="B103" s="11" t="s">
        <v>16</v>
      </c>
      <c r="C103" s="5" t="s">
        <v>75</v>
      </c>
      <c r="D103" s="7">
        <v>2893509</v>
      </c>
      <c r="E103" s="65">
        <v>5.5</v>
      </c>
      <c r="F103" s="49">
        <f t="shared" si="14"/>
        <v>1.3683249516758878E-3</v>
      </c>
      <c r="G103" s="7">
        <v>112837</v>
      </c>
      <c r="H103" s="22">
        <v>1</v>
      </c>
      <c r="I103" s="49">
        <f t="shared" si="15"/>
        <v>3.112852897251619E-4</v>
      </c>
      <c r="J103" s="7">
        <v>2933</v>
      </c>
      <c r="K103" s="22">
        <v>0.9</v>
      </c>
      <c r="L103" s="27">
        <v>2.6</v>
      </c>
      <c r="M103" s="53">
        <f t="shared" si="16"/>
        <v>3.2302566121139136E-4</v>
      </c>
    </row>
    <row r="104" spans="1:13" x14ac:dyDescent="0.25">
      <c r="A104" s="13">
        <v>102</v>
      </c>
      <c r="B104" s="12" t="s">
        <v>35</v>
      </c>
      <c r="C104" s="5" t="s">
        <v>75</v>
      </c>
      <c r="D104" s="25">
        <v>201469</v>
      </c>
      <c r="E104" s="64">
        <v>0.4</v>
      </c>
      <c r="F104" s="49">
        <f t="shared" si="14"/>
        <v>9.5273614040664622E-5</v>
      </c>
      <c r="G104" s="25">
        <v>80626</v>
      </c>
      <c r="H104" s="23">
        <v>0.7</v>
      </c>
      <c r="I104" s="49">
        <f t="shared" si="15"/>
        <v>2.2242427368133593E-4</v>
      </c>
      <c r="J104" s="25">
        <v>1602</v>
      </c>
      <c r="K104" s="23">
        <v>0.5</v>
      </c>
      <c r="L104" s="27">
        <v>2</v>
      </c>
      <c r="M104" s="53">
        <f t="shared" si="16"/>
        <v>1.7643610953312273E-4</v>
      </c>
    </row>
    <row r="105" spans="1:13" x14ac:dyDescent="0.25">
      <c r="A105" s="13">
        <v>103</v>
      </c>
      <c r="B105" s="12" t="s">
        <v>15</v>
      </c>
      <c r="C105" s="5" t="s">
        <v>75</v>
      </c>
      <c r="D105" s="25">
        <v>1765559</v>
      </c>
      <c r="E105" s="64">
        <v>3.4</v>
      </c>
      <c r="F105" s="49">
        <f t="shared" si="14"/>
        <v>8.349234211318952E-4</v>
      </c>
      <c r="G105" s="25">
        <v>63667</v>
      </c>
      <c r="H105" s="23">
        <v>0.5</v>
      </c>
      <c r="I105" s="49">
        <f t="shared" si="15"/>
        <v>1.7563920115681809E-4</v>
      </c>
      <c r="J105" s="25">
        <v>2879</v>
      </c>
      <c r="K105" s="23">
        <v>0.9</v>
      </c>
      <c r="L105" s="27">
        <v>4.5</v>
      </c>
      <c r="M105" s="53">
        <f t="shared" si="16"/>
        <v>3.1707837662038726E-4</v>
      </c>
    </row>
    <row r="106" spans="1:13" x14ac:dyDescent="0.25">
      <c r="A106" s="13">
        <v>104</v>
      </c>
      <c r="B106" s="11" t="s">
        <v>30</v>
      </c>
      <c r="C106" s="5" t="s">
        <v>75</v>
      </c>
      <c r="D106" s="7">
        <v>1413224</v>
      </c>
      <c r="E106" s="65">
        <v>2.7</v>
      </c>
      <c r="F106" s="49">
        <f t="shared" si="14"/>
        <v>6.6830608147657562E-4</v>
      </c>
      <c r="G106" s="7">
        <v>59734</v>
      </c>
      <c r="H106" s="22">
        <v>0.5</v>
      </c>
      <c r="I106" s="49">
        <f t="shared" si="15"/>
        <v>1.6478916930122941E-4</v>
      </c>
      <c r="J106" s="7">
        <v>1679</v>
      </c>
      <c r="K106" s="22">
        <v>0.5</v>
      </c>
      <c r="L106" s="27">
        <v>2.8</v>
      </c>
      <c r="M106" s="53">
        <f t="shared" si="16"/>
        <v>1.849164968202953E-4</v>
      </c>
    </row>
    <row r="107" spans="1:13" x14ac:dyDescent="0.25">
      <c r="A107" s="13">
        <v>105</v>
      </c>
      <c r="B107" s="12" t="s">
        <v>20</v>
      </c>
      <c r="C107" s="5" t="s">
        <v>75</v>
      </c>
      <c r="D107" s="25">
        <v>2060401</v>
      </c>
      <c r="E107" s="64">
        <v>3.9</v>
      </c>
      <c r="F107" s="49">
        <f t="shared" si="14"/>
        <v>9.7435262816115346E-4</v>
      </c>
      <c r="G107" s="25">
        <v>48531</v>
      </c>
      <c r="H107" s="23">
        <v>0.4</v>
      </c>
      <c r="I107" s="49">
        <f t="shared" si="15"/>
        <v>1.3388326874741292E-4</v>
      </c>
      <c r="J107" s="25">
        <v>1420</v>
      </c>
      <c r="K107" s="23">
        <v>0.5</v>
      </c>
      <c r="L107" s="27">
        <v>2.9</v>
      </c>
      <c r="M107" s="53">
        <f t="shared" si="16"/>
        <v>1.5639155776344212E-4</v>
      </c>
    </row>
    <row r="108" spans="1:13" x14ac:dyDescent="0.25">
      <c r="A108" s="13">
        <v>106</v>
      </c>
      <c r="B108" s="12" t="s">
        <v>34</v>
      </c>
      <c r="C108" s="5" t="s">
        <v>75</v>
      </c>
      <c r="D108" s="25">
        <v>124495</v>
      </c>
      <c r="E108" s="64">
        <v>0.2</v>
      </c>
      <c r="F108" s="49">
        <f t="shared" si="14"/>
        <v>5.8873020563920714E-5</v>
      </c>
      <c r="G108" s="25">
        <v>46144</v>
      </c>
      <c r="H108" s="23">
        <v>0.4</v>
      </c>
      <c r="I108" s="49">
        <f t="shared" si="15"/>
        <v>1.272982125462204E-4</v>
      </c>
      <c r="J108" s="25">
        <v>961</v>
      </c>
      <c r="K108" s="23">
        <v>0.3</v>
      </c>
      <c r="L108" s="27">
        <v>2.1</v>
      </c>
      <c r="M108" s="53">
        <f t="shared" si="16"/>
        <v>1.0583963873990697E-4</v>
      </c>
    </row>
    <row r="109" spans="1:13" x14ac:dyDescent="0.25">
      <c r="A109" s="13">
        <v>107</v>
      </c>
      <c r="B109" s="11" t="s">
        <v>32</v>
      </c>
      <c r="C109" s="5" t="s">
        <v>75</v>
      </c>
      <c r="D109" s="7">
        <v>485246</v>
      </c>
      <c r="E109" s="65">
        <v>0.9</v>
      </c>
      <c r="F109" s="49">
        <f t="shared" si="14"/>
        <v>2.294702416688242E-4</v>
      </c>
      <c r="G109" s="7">
        <v>39948</v>
      </c>
      <c r="H109" s="22">
        <v>0.3</v>
      </c>
      <c r="I109" s="49">
        <f t="shared" si="15"/>
        <v>1.1020520533105956E-4</v>
      </c>
      <c r="J109" s="7">
        <v>1058</v>
      </c>
      <c r="K109" s="22">
        <v>0.3</v>
      </c>
      <c r="L109" s="27">
        <v>2.6</v>
      </c>
      <c r="M109" s="53">
        <f t="shared" si="16"/>
        <v>1.1652272402374773E-4</v>
      </c>
    </row>
    <row r="110" spans="1:13" x14ac:dyDescent="0.25">
      <c r="A110" s="13">
        <v>108</v>
      </c>
      <c r="B110" s="12" t="s">
        <v>21</v>
      </c>
      <c r="C110" s="5" t="s">
        <v>75</v>
      </c>
      <c r="D110" s="25">
        <v>1340599</v>
      </c>
      <c r="E110" s="64">
        <v>2.5</v>
      </c>
      <c r="F110" s="49">
        <f t="shared" si="14"/>
        <v>6.3396210687153339E-4</v>
      </c>
      <c r="G110" s="25">
        <v>37075</v>
      </c>
      <c r="H110" s="23">
        <v>0.3</v>
      </c>
      <c r="I110" s="49">
        <f t="shared" si="15"/>
        <v>1.0227941292803228E-4</v>
      </c>
      <c r="J110" s="25">
        <v>1588</v>
      </c>
      <c r="K110" s="23">
        <v>0.5</v>
      </c>
      <c r="L110" s="27">
        <v>4.3</v>
      </c>
      <c r="M110" s="53">
        <f t="shared" si="16"/>
        <v>1.74894220935455E-4</v>
      </c>
    </row>
    <row r="111" spans="1:13" x14ac:dyDescent="0.25">
      <c r="A111" s="13">
        <v>109</v>
      </c>
      <c r="B111" s="12" t="s">
        <v>27</v>
      </c>
      <c r="C111" s="5" t="s">
        <v>75</v>
      </c>
      <c r="D111" s="25">
        <v>1110548</v>
      </c>
      <c r="E111" s="64">
        <v>2.1</v>
      </c>
      <c r="F111" s="49">
        <f t="shared" si="14"/>
        <v>5.2517221768923271E-4</v>
      </c>
      <c r="G111" s="25">
        <v>36003</v>
      </c>
      <c r="H111" s="23">
        <v>0.3</v>
      </c>
      <c r="I111" s="49">
        <f t="shared" si="15"/>
        <v>9.9322068877894703E-5</v>
      </c>
      <c r="J111" s="25">
        <v>722</v>
      </c>
      <c r="K111" s="23">
        <v>0.2</v>
      </c>
      <c r="L111" s="27">
        <v>2</v>
      </c>
      <c r="M111" s="53">
        <f t="shared" si="16"/>
        <v>7.9517397679721989E-5</v>
      </c>
    </row>
    <row r="112" spans="1:13" x14ac:dyDescent="0.25">
      <c r="A112" s="13">
        <v>110</v>
      </c>
      <c r="B112" s="11" t="s">
        <v>25</v>
      </c>
      <c r="C112" s="5" t="s">
        <v>75</v>
      </c>
      <c r="D112" s="7">
        <v>154359</v>
      </c>
      <c r="E112" s="65">
        <v>0.3</v>
      </c>
      <c r="F112" s="49">
        <f t="shared" si="14"/>
        <v>7.2995546658309468E-5</v>
      </c>
      <c r="G112" s="7">
        <v>29014</v>
      </c>
      <c r="H112" s="22">
        <v>0.2</v>
      </c>
      <c r="I112" s="49">
        <f t="shared" si="15"/>
        <v>8.0041399506242163E-5</v>
      </c>
      <c r="J112" s="7">
        <v>749</v>
      </c>
      <c r="K112" s="22">
        <v>0.2</v>
      </c>
      <c r="L112" s="27">
        <v>2.6</v>
      </c>
      <c r="M112" s="53">
        <f t="shared" si="16"/>
        <v>8.2491039975224052E-5</v>
      </c>
    </row>
    <row r="113" spans="1:13" x14ac:dyDescent="0.25">
      <c r="A113" s="13">
        <v>111</v>
      </c>
      <c r="B113" s="12" t="s">
        <v>19</v>
      </c>
      <c r="C113" s="5" t="s">
        <v>75</v>
      </c>
      <c r="D113" s="25">
        <v>488075</v>
      </c>
      <c r="E113" s="64">
        <v>0.9</v>
      </c>
      <c r="F113" s="49">
        <f t="shared" si="14"/>
        <v>2.3080806065894696E-4</v>
      </c>
      <c r="G113" s="25">
        <v>18630</v>
      </c>
      <c r="H113" s="23">
        <v>0.2</v>
      </c>
      <c r="I113" s="49">
        <f t="shared" si="15"/>
        <v>5.1394887736999087E-5</v>
      </c>
      <c r="J113" s="25">
        <v>1100</v>
      </c>
      <c r="K113" s="23">
        <v>0.4</v>
      </c>
      <c r="L113" s="27">
        <v>5.9</v>
      </c>
      <c r="M113" s="53">
        <f t="shared" si="16"/>
        <v>1.2114838981675094E-4</v>
      </c>
    </row>
    <row r="114" spans="1:13" x14ac:dyDescent="0.25">
      <c r="A114" s="13">
        <v>112</v>
      </c>
      <c r="B114" s="12" t="s">
        <v>33</v>
      </c>
      <c r="C114" s="5" t="s">
        <v>75</v>
      </c>
      <c r="D114" s="25">
        <v>18391</v>
      </c>
      <c r="E114" s="64">
        <v>0</v>
      </c>
      <c r="F114" s="49">
        <f t="shared" si="14"/>
        <v>8.6970056724452049E-6</v>
      </c>
      <c r="G114" s="25">
        <v>17796</v>
      </c>
      <c r="H114" s="23">
        <v>0.2</v>
      </c>
      <c r="I114" s="49">
        <f t="shared" si="15"/>
        <v>4.9094118205455489E-5</v>
      </c>
      <c r="J114" s="25">
        <v>478</v>
      </c>
      <c r="K114" s="23">
        <v>0.2</v>
      </c>
      <c r="L114" s="27">
        <v>2.7</v>
      </c>
      <c r="M114" s="53">
        <f t="shared" si="16"/>
        <v>5.2644482120369959E-5</v>
      </c>
    </row>
    <row r="115" spans="1:13" x14ac:dyDescent="0.25">
      <c r="A115" s="13">
        <v>113</v>
      </c>
      <c r="B115" s="11" t="s">
        <v>40</v>
      </c>
      <c r="C115" s="5" t="s">
        <v>75</v>
      </c>
      <c r="D115" s="7">
        <v>31124</v>
      </c>
      <c r="E115" s="65">
        <v>0.1</v>
      </c>
      <c r="F115" s="49">
        <f t="shared" si="14"/>
        <v>1.4718373364644911E-5</v>
      </c>
      <c r="G115" s="7">
        <v>9274</v>
      </c>
      <c r="H115" s="22">
        <v>0.1</v>
      </c>
      <c r="I115" s="49">
        <f t="shared" si="15"/>
        <v>2.5584336493447643E-5</v>
      </c>
      <c r="J115" s="7">
        <v>173</v>
      </c>
      <c r="K115" s="22">
        <v>0.1</v>
      </c>
      <c r="L115" s="27">
        <v>1.9</v>
      </c>
      <c r="M115" s="53">
        <f t="shared" si="16"/>
        <v>1.9053337671179923E-5</v>
      </c>
    </row>
    <row r="116" spans="1:13" ht="15.75" thickBot="1" x14ac:dyDescent="0.3">
      <c r="A116" s="13">
        <v>114</v>
      </c>
      <c r="B116" s="12" t="s">
        <v>36</v>
      </c>
      <c r="C116" s="5" t="s">
        <v>75</v>
      </c>
      <c r="D116" s="25">
        <v>12732</v>
      </c>
      <c r="E116" s="64">
        <v>0</v>
      </c>
      <c r="F116" s="49">
        <f t="shared" si="14"/>
        <v>6.0208947975407728E-6</v>
      </c>
      <c r="G116" s="25">
        <v>2391</v>
      </c>
      <c r="H116" s="23">
        <v>0</v>
      </c>
      <c r="I116" s="49">
        <f t="shared" si="15"/>
        <v>6.5960910670512516E-6</v>
      </c>
      <c r="J116" s="25">
        <v>67</v>
      </c>
      <c r="K116" s="23">
        <v>0</v>
      </c>
      <c r="L116" s="27">
        <v>2.8</v>
      </c>
      <c r="M116" s="53">
        <f t="shared" si="16"/>
        <v>7.3790382888384669E-6</v>
      </c>
    </row>
    <row r="117" spans="1:13" ht="15.75" thickBot="1" x14ac:dyDescent="0.3">
      <c r="A117" s="13">
        <v>115</v>
      </c>
      <c r="B117" s="18" t="s">
        <v>76</v>
      </c>
      <c r="C117" s="19" t="s">
        <v>75</v>
      </c>
      <c r="D117" s="20">
        <f t="shared" ref="D117:K117" si="17">SUM(D97:D116)</f>
        <v>34087720</v>
      </c>
      <c r="E117" s="66">
        <f t="shared" si="17"/>
        <v>64.699999999999989</v>
      </c>
      <c r="F117" s="50">
        <f t="shared" si="17"/>
        <v>1.6119900723219175E-2</v>
      </c>
      <c r="G117" s="20">
        <f t="shared" si="17"/>
        <v>5596207</v>
      </c>
      <c r="H117" s="24">
        <f t="shared" si="17"/>
        <v>47.7</v>
      </c>
      <c r="I117" s="50">
        <f t="shared" si="17"/>
        <v>1.5438348390660678E-2</v>
      </c>
      <c r="J117" s="20">
        <f t="shared" si="17"/>
        <v>120284</v>
      </c>
      <c r="K117" s="24">
        <f t="shared" si="17"/>
        <v>38.700000000000003</v>
      </c>
      <c r="L117" s="28">
        <v>2.1</v>
      </c>
      <c r="M117" s="54">
        <f>SUM(M97:M116)</f>
        <v>1.3247466291561885E-2</v>
      </c>
    </row>
    <row r="118" spans="1:13" x14ac:dyDescent="0.25">
      <c r="A118" s="13">
        <v>116</v>
      </c>
      <c r="B118" s="12" t="s">
        <v>50</v>
      </c>
      <c r="C118" s="5" t="s">
        <v>75</v>
      </c>
      <c r="D118" s="25">
        <v>4373134</v>
      </c>
      <c r="E118" s="64">
        <v>8.3000000000000007</v>
      </c>
      <c r="F118" s="49">
        <f t="shared" ref="F118:F124" si="18">D118/$D$169</f>
        <v>2.0680317114003038E-3</v>
      </c>
      <c r="G118" s="25">
        <v>2812699</v>
      </c>
      <c r="H118" s="23">
        <v>24.1</v>
      </c>
      <c r="I118" s="49">
        <f t="shared" ref="I118:I124" si="19">G118/$G$169</f>
        <v>7.7594390414905852E-3</v>
      </c>
      <c r="J118" s="25">
        <v>64832</v>
      </c>
      <c r="K118" s="23">
        <v>20.9</v>
      </c>
      <c r="L118" s="27">
        <v>2.2999999999999998</v>
      </c>
      <c r="M118" s="53">
        <f t="shared" ref="M118:M124" si="20">J118/$J$169</f>
        <v>7.1402658259996339E-3</v>
      </c>
    </row>
    <row r="119" spans="1:13" x14ac:dyDescent="0.25">
      <c r="A119" s="13">
        <v>117</v>
      </c>
      <c r="B119" s="12" t="s">
        <v>49</v>
      </c>
      <c r="C119" s="5" t="s">
        <v>75</v>
      </c>
      <c r="D119" s="25">
        <v>5779468</v>
      </c>
      <c r="E119" s="64">
        <v>11</v>
      </c>
      <c r="F119" s="49">
        <f t="shared" si="18"/>
        <v>2.7330795486768282E-3</v>
      </c>
      <c r="G119" s="25">
        <v>1883279</v>
      </c>
      <c r="H119" s="23">
        <v>16.100000000000001</v>
      </c>
      <c r="I119" s="49">
        <f t="shared" si="19"/>
        <v>5.1954327848871664E-3</v>
      </c>
      <c r="J119" s="25">
        <v>57140</v>
      </c>
      <c r="K119" s="23">
        <v>18.399999999999999</v>
      </c>
      <c r="L119" s="27">
        <v>3</v>
      </c>
      <c r="M119" s="53">
        <f t="shared" si="20"/>
        <v>6.2931081764810446E-3</v>
      </c>
    </row>
    <row r="120" spans="1:13" x14ac:dyDescent="0.25">
      <c r="A120" s="13">
        <v>118</v>
      </c>
      <c r="B120" s="12" t="s">
        <v>47</v>
      </c>
      <c r="C120" s="5" t="s">
        <v>75</v>
      </c>
      <c r="D120" s="25">
        <v>6202377</v>
      </c>
      <c r="E120" s="64">
        <v>11.8</v>
      </c>
      <c r="F120" s="49">
        <f t="shared" si="18"/>
        <v>2.9330709559917175E-3</v>
      </c>
      <c r="G120" s="25">
        <v>1105602</v>
      </c>
      <c r="H120" s="23">
        <v>9.5</v>
      </c>
      <c r="I120" s="49">
        <f t="shared" si="19"/>
        <v>3.0500424407837717E-3</v>
      </c>
      <c r="J120" s="25">
        <v>54001</v>
      </c>
      <c r="K120" s="23">
        <v>17.399999999999999</v>
      </c>
      <c r="L120" s="27">
        <v>4.9000000000000004</v>
      </c>
      <c r="M120" s="53">
        <f t="shared" si="20"/>
        <v>5.9473947259039706E-3</v>
      </c>
    </row>
    <row r="121" spans="1:13" x14ac:dyDescent="0.25">
      <c r="A121" s="13">
        <v>119</v>
      </c>
      <c r="B121" s="12" t="s">
        <v>48</v>
      </c>
      <c r="C121" s="5" t="s">
        <v>75</v>
      </c>
      <c r="D121" s="25">
        <v>1458567</v>
      </c>
      <c r="E121" s="64">
        <v>2.8</v>
      </c>
      <c r="F121" s="49">
        <f t="shared" si="18"/>
        <v>6.8974854399659539E-4</v>
      </c>
      <c r="G121" s="25">
        <v>190908</v>
      </c>
      <c r="H121" s="23">
        <v>1.6</v>
      </c>
      <c r="I121" s="49">
        <f t="shared" si="19"/>
        <v>5.2666104283923898E-4</v>
      </c>
      <c r="J121" s="25">
        <v>8653</v>
      </c>
      <c r="K121" s="23">
        <v>2.8</v>
      </c>
      <c r="L121" s="27">
        <v>4.5</v>
      </c>
      <c r="M121" s="53">
        <f t="shared" si="20"/>
        <v>9.5299728825849631E-4</v>
      </c>
    </row>
    <row r="122" spans="1:13" x14ac:dyDescent="0.25">
      <c r="A122" s="13">
        <v>120</v>
      </c>
      <c r="B122" s="12" t="s">
        <v>52</v>
      </c>
      <c r="C122" s="5" t="s">
        <v>75</v>
      </c>
      <c r="D122" s="25">
        <v>66491</v>
      </c>
      <c r="E122" s="64">
        <v>0.1</v>
      </c>
      <c r="F122" s="49">
        <f t="shared" si="18"/>
        <v>3.1443238767144481E-5</v>
      </c>
      <c r="G122" s="25">
        <v>47417</v>
      </c>
      <c r="H122" s="23">
        <v>0.4</v>
      </c>
      <c r="I122" s="49">
        <f t="shared" si="19"/>
        <v>1.3081005860575876E-4</v>
      </c>
      <c r="J122" s="25">
        <v>719</v>
      </c>
      <c r="K122" s="23">
        <v>0.2</v>
      </c>
      <c r="L122" s="27">
        <v>1.5</v>
      </c>
      <c r="M122" s="53">
        <f t="shared" si="20"/>
        <v>7.9186992980221754E-5</v>
      </c>
    </row>
    <row r="123" spans="1:13" x14ac:dyDescent="0.25">
      <c r="A123" s="13">
        <v>121</v>
      </c>
      <c r="B123" s="12" t="s">
        <v>51</v>
      </c>
      <c r="C123" s="5" t="s">
        <v>75</v>
      </c>
      <c r="D123" s="25">
        <v>526272</v>
      </c>
      <c r="E123" s="64">
        <v>1</v>
      </c>
      <c r="F123" s="49">
        <f t="shared" si="18"/>
        <v>2.4887121794622824E-4</v>
      </c>
      <c r="G123" s="25">
        <v>29275</v>
      </c>
      <c r="H123" s="23">
        <v>0.3</v>
      </c>
      <c r="I123" s="49">
        <f t="shared" si="19"/>
        <v>8.0761424503523799E-5</v>
      </c>
      <c r="J123" s="25">
        <v>2943</v>
      </c>
      <c r="K123" s="23">
        <v>0.9</v>
      </c>
      <c r="L123" s="27">
        <v>10.1</v>
      </c>
      <c r="M123" s="53">
        <f t="shared" si="20"/>
        <v>3.2412701020972549E-4</v>
      </c>
    </row>
    <row r="124" spans="1:13" ht="15.75" thickBot="1" x14ac:dyDescent="0.3">
      <c r="A124" s="13">
        <v>122</v>
      </c>
      <c r="B124" s="12" t="s">
        <v>53</v>
      </c>
      <c r="C124" s="5" t="s">
        <v>75</v>
      </c>
      <c r="D124" s="25">
        <v>168011</v>
      </c>
      <c r="E124" s="64">
        <v>0.3</v>
      </c>
      <c r="F124" s="49">
        <f t="shared" si="18"/>
        <v>7.9451504542069022E-5</v>
      </c>
      <c r="G124" s="25">
        <v>27686</v>
      </c>
      <c r="H124" s="23">
        <v>0.2</v>
      </c>
      <c r="I124" s="49">
        <f t="shared" si="19"/>
        <v>7.6377824041146372E-5</v>
      </c>
      <c r="J124" s="25">
        <v>1278</v>
      </c>
      <c r="K124" s="23">
        <v>0.4</v>
      </c>
      <c r="L124" s="27">
        <v>4.5999999999999996</v>
      </c>
      <c r="M124" s="53">
        <f t="shared" si="20"/>
        <v>1.4075240198709792E-4</v>
      </c>
    </row>
    <row r="125" spans="1:13" ht="15.75" thickBot="1" x14ac:dyDescent="0.3">
      <c r="A125" s="13">
        <v>123</v>
      </c>
      <c r="B125" s="18" t="s">
        <v>77</v>
      </c>
      <c r="C125" s="19" t="s">
        <v>75</v>
      </c>
      <c r="D125" s="20">
        <f t="shared" ref="D125:K125" si="21">SUM(D118:D124)</f>
        <v>18574320</v>
      </c>
      <c r="E125" s="66">
        <f t="shared" si="21"/>
        <v>35.299999999999997</v>
      </c>
      <c r="F125" s="50">
        <f t="shared" si="21"/>
        <v>8.7836967213208855E-3</v>
      </c>
      <c r="G125" s="20">
        <f t="shared" si="21"/>
        <v>6096866</v>
      </c>
      <c r="H125" s="24">
        <f t="shared" si="21"/>
        <v>52.2</v>
      </c>
      <c r="I125" s="50">
        <f t="shared" si="21"/>
        <v>1.6819524617151194E-2</v>
      </c>
      <c r="J125" s="20">
        <f t="shared" si="21"/>
        <v>189566</v>
      </c>
      <c r="K125" s="24">
        <f t="shared" si="21"/>
        <v>60.999999999999993</v>
      </c>
      <c r="L125" s="28">
        <v>3.1</v>
      </c>
      <c r="M125" s="54">
        <f>SUM(M118:M124)</f>
        <v>2.0877832421820192E-2</v>
      </c>
    </row>
    <row r="126" spans="1:13" ht="15.75" thickBot="1" x14ac:dyDescent="0.3">
      <c r="A126" s="13">
        <v>124</v>
      </c>
      <c r="B126" s="18" t="s">
        <v>78</v>
      </c>
      <c r="C126" s="19" t="s">
        <v>75</v>
      </c>
      <c r="D126" s="20">
        <f t="shared" ref="D126:K126" si="22">SUM(D125,D117)</f>
        <v>52662040</v>
      </c>
      <c r="E126" s="66">
        <f t="shared" si="22"/>
        <v>99.999999999999986</v>
      </c>
      <c r="F126" s="50">
        <f t="shared" si="22"/>
        <v>2.4903597444540061E-2</v>
      </c>
      <c r="G126" s="20">
        <f t="shared" si="22"/>
        <v>11693073</v>
      </c>
      <c r="H126" s="24">
        <f t="shared" si="22"/>
        <v>99.9</v>
      </c>
      <c r="I126" s="50">
        <f t="shared" si="22"/>
        <v>3.2257873007811869E-2</v>
      </c>
      <c r="J126" s="20">
        <f t="shared" si="22"/>
        <v>309850</v>
      </c>
      <c r="K126" s="24">
        <f t="shared" si="22"/>
        <v>99.699999999999989</v>
      </c>
      <c r="L126" s="28">
        <v>2.6</v>
      </c>
      <c r="M126" s="54">
        <f>SUM(M125,M117)</f>
        <v>3.4125298713382074E-2</v>
      </c>
    </row>
    <row r="127" spans="1:13" x14ac:dyDescent="0.25">
      <c r="A127" s="13">
        <v>125</v>
      </c>
      <c r="B127" s="12" t="s">
        <v>49</v>
      </c>
      <c r="C127" s="5" t="s">
        <v>79</v>
      </c>
      <c r="D127" s="25">
        <v>4411548</v>
      </c>
      <c r="E127" s="64">
        <v>35.299999999999997</v>
      </c>
      <c r="F127" s="49">
        <f>D127/$D$169</f>
        <v>2.0861974868285737E-3</v>
      </c>
      <c r="G127" s="25">
        <v>1683605</v>
      </c>
      <c r="H127" s="23">
        <v>41.8</v>
      </c>
      <c r="I127" s="49">
        <f>G127/$G$169</f>
        <v>4.6445888335185379E-3</v>
      </c>
      <c r="J127" s="25">
        <v>50659</v>
      </c>
      <c r="K127" s="23">
        <v>39.700000000000003</v>
      </c>
      <c r="L127" s="27">
        <v>3</v>
      </c>
      <c r="M127" s="53">
        <f>J127/$J$169</f>
        <v>5.5793238906607151E-3</v>
      </c>
    </row>
    <row r="128" spans="1:13" x14ac:dyDescent="0.25">
      <c r="A128" s="13">
        <v>126</v>
      </c>
      <c r="B128" s="12" t="s">
        <v>50</v>
      </c>
      <c r="C128" s="5" t="s">
        <v>79</v>
      </c>
      <c r="D128" s="25">
        <v>1385172</v>
      </c>
      <c r="E128" s="64">
        <v>11.1</v>
      </c>
      <c r="F128" s="49">
        <f>D128/$D$169</f>
        <v>6.5504044050417433E-4</v>
      </c>
      <c r="G128" s="25">
        <v>811065</v>
      </c>
      <c r="H128" s="23">
        <v>20.100000000000001</v>
      </c>
      <c r="I128" s="49">
        <f>G128/$G$169</f>
        <v>2.2374983694261495E-3</v>
      </c>
      <c r="J128" s="25">
        <v>19449</v>
      </c>
      <c r="K128" s="23">
        <v>15.2</v>
      </c>
      <c r="L128" s="27">
        <v>2.4</v>
      </c>
      <c r="M128" s="53">
        <f>J128/$J$169</f>
        <v>2.1420136668599903E-3</v>
      </c>
    </row>
    <row r="129" spans="1:13" x14ac:dyDescent="0.25">
      <c r="A129" s="13">
        <v>127</v>
      </c>
      <c r="B129" s="12" t="s">
        <v>48</v>
      </c>
      <c r="C129" s="5" t="s">
        <v>79</v>
      </c>
      <c r="D129" s="25">
        <v>3363105</v>
      </c>
      <c r="E129" s="64">
        <v>26.9</v>
      </c>
      <c r="F129" s="49">
        <f>D129/$D$169</f>
        <v>1.5903943919324036E-3</v>
      </c>
      <c r="G129" s="25">
        <v>725543</v>
      </c>
      <c r="H129" s="23">
        <v>18</v>
      </c>
      <c r="I129" s="49">
        <f>G129/$G$169</f>
        <v>2.0015674199337376E-3</v>
      </c>
      <c r="J129" s="25">
        <v>28169</v>
      </c>
      <c r="K129" s="23">
        <v>22.1</v>
      </c>
      <c r="L129" s="27">
        <v>3.9</v>
      </c>
      <c r="M129" s="53">
        <f>J129/$J$169</f>
        <v>3.1023899934073248E-3</v>
      </c>
    </row>
    <row r="130" spans="1:13" x14ac:dyDescent="0.25">
      <c r="A130" s="13">
        <v>128</v>
      </c>
      <c r="B130" s="12" t="s">
        <v>47</v>
      </c>
      <c r="C130" s="5" t="s">
        <v>79</v>
      </c>
      <c r="D130" s="25">
        <v>2835582</v>
      </c>
      <c r="E130" s="64">
        <v>22.7</v>
      </c>
      <c r="F130" s="49">
        <f>D130/$D$169</f>
        <v>1.3409315827678495E-3</v>
      </c>
      <c r="G130" s="25">
        <v>655243</v>
      </c>
      <c r="H130" s="23">
        <v>16.3</v>
      </c>
      <c r="I130" s="49">
        <f>G130/$G$169</f>
        <v>1.8076296524666931E-3</v>
      </c>
      <c r="J130" s="25">
        <v>26640</v>
      </c>
      <c r="K130" s="23">
        <v>20.9</v>
      </c>
      <c r="L130" s="27">
        <v>4.0999999999999996</v>
      </c>
      <c r="M130" s="53">
        <f>J130/$J$169</f>
        <v>2.9339937315620412E-3</v>
      </c>
    </row>
    <row r="131" spans="1:13" ht="15.75" thickBot="1" x14ac:dyDescent="0.3">
      <c r="A131" s="13">
        <v>129</v>
      </c>
      <c r="B131" s="12" t="s">
        <v>52</v>
      </c>
      <c r="C131" s="5" t="s">
        <v>79</v>
      </c>
      <c r="D131" s="25">
        <v>50930</v>
      </c>
      <c r="E131" s="64">
        <v>0.4</v>
      </c>
      <c r="F131" s="49">
        <f>D131/$D$169</f>
        <v>2.408452497948096E-5</v>
      </c>
      <c r="G131" s="25">
        <v>21664</v>
      </c>
      <c r="H131" s="23">
        <v>0.5</v>
      </c>
      <c r="I131" s="49">
        <f>G131/$G$169</f>
        <v>5.9764833490839951E-5</v>
      </c>
      <c r="J131" s="25">
        <v>576</v>
      </c>
      <c r="K131" s="23">
        <v>0.5</v>
      </c>
      <c r="L131" s="27">
        <v>2.7</v>
      </c>
      <c r="M131" s="53">
        <f>J131/$J$169</f>
        <v>6.3437702304044126E-5</v>
      </c>
    </row>
    <row r="132" spans="1:13" ht="15.75" thickBot="1" x14ac:dyDescent="0.3">
      <c r="A132" s="13">
        <v>130</v>
      </c>
      <c r="B132" s="18" t="s">
        <v>80</v>
      </c>
      <c r="C132" s="19" t="s">
        <v>79</v>
      </c>
      <c r="D132" s="20">
        <f t="shared" ref="D132:K132" si="23">SUM(D127:D131)</f>
        <v>12046337</v>
      </c>
      <c r="E132" s="66">
        <f t="shared" si="23"/>
        <v>96.4</v>
      </c>
      <c r="F132" s="50">
        <f t="shared" si="23"/>
        <v>5.6966484270124821E-3</v>
      </c>
      <c r="G132" s="20">
        <f t="shared" si="23"/>
        <v>3897120</v>
      </c>
      <c r="H132" s="24">
        <f t="shared" si="23"/>
        <v>96.7</v>
      </c>
      <c r="I132" s="50">
        <f t="shared" si="23"/>
        <v>1.0751049108835958E-2</v>
      </c>
      <c r="J132" s="20">
        <f t="shared" si="23"/>
        <v>125493</v>
      </c>
      <c r="K132" s="24">
        <f t="shared" si="23"/>
        <v>98.4</v>
      </c>
      <c r="L132" s="28">
        <v>3.2</v>
      </c>
      <c r="M132" s="54">
        <f>SUM(M127:M131)</f>
        <v>1.3821158984794116E-2</v>
      </c>
    </row>
    <row r="133" spans="1:13" x14ac:dyDescent="0.25">
      <c r="A133" s="13">
        <v>131</v>
      </c>
      <c r="B133" s="11" t="s">
        <v>11</v>
      </c>
      <c r="C133" s="5" t="s">
        <v>79</v>
      </c>
      <c r="D133" s="7">
        <v>326798</v>
      </c>
      <c r="E133" s="65">
        <v>2.6</v>
      </c>
      <c r="F133" s="49">
        <f>D133/$D$169</f>
        <v>1.5454102875013585E-4</v>
      </c>
      <c r="G133" s="7">
        <v>120296</v>
      </c>
      <c r="H133" s="22">
        <v>3</v>
      </c>
      <c r="I133" s="49">
        <f>G133/$G$169</f>
        <v>3.3186255583521432E-4</v>
      </c>
      <c r="J133" s="7">
        <v>1979</v>
      </c>
      <c r="K133" s="22">
        <v>1.5</v>
      </c>
      <c r="L133" s="27">
        <v>1.6</v>
      </c>
      <c r="M133" s="53">
        <f>J133/$J$169</f>
        <v>2.1795696677031829E-4</v>
      </c>
    </row>
    <row r="134" spans="1:13" x14ac:dyDescent="0.25">
      <c r="A134" s="13">
        <v>132</v>
      </c>
      <c r="B134" s="12" t="s">
        <v>30</v>
      </c>
      <c r="C134" s="5" t="s">
        <v>79</v>
      </c>
      <c r="D134" s="25">
        <v>25465</v>
      </c>
      <c r="E134" s="64">
        <v>0.2</v>
      </c>
      <c r="F134" s="49">
        <f>D134/$D$169</f>
        <v>1.204226248974048E-5</v>
      </c>
      <c r="G134" s="25">
        <v>3667</v>
      </c>
      <c r="H134" s="23">
        <v>0.1</v>
      </c>
      <c r="I134" s="49">
        <f>G134/$G$169</f>
        <v>1.0116213275983663E-5</v>
      </c>
      <c r="J134" s="25">
        <v>62</v>
      </c>
      <c r="K134" s="23">
        <v>0</v>
      </c>
      <c r="L134" s="27">
        <v>1.7</v>
      </c>
      <c r="M134" s="53">
        <f>J134/$J$169</f>
        <v>6.8283637896714171E-6</v>
      </c>
    </row>
    <row r="135" spans="1:13" x14ac:dyDescent="0.25">
      <c r="A135" s="13">
        <v>133</v>
      </c>
      <c r="B135" s="12" t="s">
        <v>14</v>
      </c>
      <c r="C135" s="5" t="s">
        <v>79</v>
      </c>
      <c r="D135" s="25">
        <v>38197</v>
      </c>
      <c r="E135" s="64">
        <v>0.3</v>
      </c>
      <c r="F135" s="49">
        <f>D135/$D$169</f>
        <v>1.8063157287281252E-5</v>
      </c>
      <c r="G135" s="25">
        <v>2678</v>
      </c>
      <c r="H135" s="23">
        <v>0.1</v>
      </c>
      <c r="I135" s="49">
        <f>G135/$G$169</f>
        <v>7.387842692414577E-6</v>
      </c>
      <c r="J135" s="25">
        <v>89</v>
      </c>
      <c r="K135" s="23">
        <v>0.1</v>
      </c>
      <c r="L135" s="27">
        <v>3.3</v>
      </c>
      <c r="M135" s="53">
        <f>J135/$J$169</f>
        <v>9.8020060851734862E-6</v>
      </c>
    </row>
    <row r="136" spans="1:13" x14ac:dyDescent="0.25">
      <c r="A136" s="13">
        <v>134</v>
      </c>
      <c r="B136" s="11" t="s">
        <v>35</v>
      </c>
      <c r="C136" s="5" t="s">
        <v>79</v>
      </c>
      <c r="D136" s="7">
        <v>50930</v>
      </c>
      <c r="E136" s="65">
        <v>0.4</v>
      </c>
      <c r="F136" s="49">
        <f>D136/$D$169</f>
        <v>2.408452497948096E-5</v>
      </c>
      <c r="G136" s="7">
        <v>2496</v>
      </c>
      <c r="H136" s="22">
        <v>0.1</v>
      </c>
      <c r="I136" s="49">
        <f>G136/$G$169</f>
        <v>6.885756295842712E-6</v>
      </c>
      <c r="J136" s="7">
        <v>85</v>
      </c>
      <c r="K136" s="22">
        <v>0.1</v>
      </c>
      <c r="L136" s="27">
        <v>3.4</v>
      </c>
      <c r="M136" s="53">
        <f>J136/$J$169</f>
        <v>9.3614664858398454E-6</v>
      </c>
    </row>
    <row r="137" spans="1:13" ht="15.75" thickBot="1" x14ac:dyDescent="0.3">
      <c r="A137" s="13">
        <v>135</v>
      </c>
      <c r="B137" s="12" t="s">
        <v>25</v>
      </c>
      <c r="C137" s="5" t="s">
        <v>79</v>
      </c>
      <c r="D137" s="57">
        <v>15149</v>
      </c>
      <c r="E137" s="67">
        <v>0.1</v>
      </c>
      <c r="F137" s="59">
        <f>D137/$D$169</f>
        <v>7.163881188182938E-6</v>
      </c>
      <c r="G137" s="57">
        <v>1309</v>
      </c>
      <c r="H137" s="58">
        <v>0</v>
      </c>
      <c r="I137" s="59">
        <f>G137/$G$169</f>
        <v>3.6111598522668712E-6</v>
      </c>
      <c r="J137" s="25">
        <v>32</v>
      </c>
      <c r="K137" s="23">
        <v>0</v>
      </c>
      <c r="L137" s="27">
        <v>2.4</v>
      </c>
      <c r="M137" s="53">
        <f>J137/$J$169</f>
        <v>3.5243167946691183E-6</v>
      </c>
    </row>
    <row r="138" spans="1:13" ht="15.75" thickBot="1" x14ac:dyDescent="0.3">
      <c r="A138" s="13">
        <v>136</v>
      </c>
      <c r="B138" s="18" t="s">
        <v>81</v>
      </c>
      <c r="C138" s="19" t="s">
        <v>79</v>
      </c>
      <c r="D138" s="20">
        <f t="shared" ref="D138:K138" si="24">SUM(D133:D137)</f>
        <v>456539</v>
      </c>
      <c r="E138" s="68">
        <f t="shared" si="24"/>
        <v>3.6</v>
      </c>
      <c r="F138" s="60">
        <f t="shared" si="24"/>
        <v>2.1589485469482149E-4</v>
      </c>
      <c r="G138" s="20">
        <f t="shared" si="24"/>
        <v>130446</v>
      </c>
      <c r="H138" s="56">
        <f t="shared" si="24"/>
        <v>3.3000000000000003</v>
      </c>
      <c r="I138" s="50">
        <f t="shared" si="24"/>
        <v>3.598635279517222E-4</v>
      </c>
      <c r="J138" s="20">
        <f t="shared" si="24"/>
        <v>2247</v>
      </c>
      <c r="K138" s="56">
        <f t="shared" si="24"/>
        <v>1.7000000000000002</v>
      </c>
      <c r="L138" s="28">
        <v>1.7</v>
      </c>
      <c r="M138" s="50">
        <f>SUM(M133:M137)</f>
        <v>2.4747311992567216E-4</v>
      </c>
    </row>
    <row r="139" spans="1:13" ht="15.75" thickBot="1" x14ac:dyDescent="0.3">
      <c r="A139" s="13">
        <v>137</v>
      </c>
      <c r="B139" s="18" t="s">
        <v>86</v>
      </c>
      <c r="C139" s="19" t="s">
        <v>79</v>
      </c>
      <c r="D139" s="20">
        <f t="shared" ref="D139:K139" si="25">SUM(D138,D132)</f>
        <v>12502876</v>
      </c>
      <c r="E139" s="66">
        <f t="shared" si="25"/>
        <v>100</v>
      </c>
      <c r="F139" s="50">
        <f t="shared" si="25"/>
        <v>5.9125432817073035E-3</v>
      </c>
      <c r="G139" s="20">
        <f t="shared" si="25"/>
        <v>4027566</v>
      </c>
      <c r="H139" s="24">
        <f t="shared" si="25"/>
        <v>100</v>
      </c>
      <c r="I139" s="50">
        <f t="shared" si="25"/>
        <v>1.111091263678768E-2</v>
      </c>
      <c r="J139" s="20">
        <f t="shared" si="25"/>
        <v>127740</v>
      </c>
      <c r="K139" s="24">
        <f t="shared" si="25"/>
        <v>100.10000000000001</v>
      </c>
      <c r="L139" s="28">
        <v>3.2</v>
      </c>
      <c r="M139" s="54">
        <f>SUM(M138,M132)</f>
        <v>1.4068632104719788E-2</v>
      </c>
    </row>
    <row r="140" spans="1:13" x14ac:dyDescent="0.25">
      <c r="A140" s="13">
        <v>138</v>
      </c>
      <c r="B140" s="12" t="s">
        <v>49</v>
      </c>
      <c r="C140" s="5" t="s">
        <v>82</v>
      </c>
      <c r="D140" s="25">
        <v>46633260</v>
      </c>
      <c r="E140" s="64">
        <v>27.2</v>
      </c>
      <c r="F140" s="49">
        <f t="shared" ref="F140:F146" si="26">D140/$D$169</f>
        <v>2.2052619582655218E-2</v>
      </c>
      <c r="G140" s="25">
        <v>14948885</v>
      </c>
      <c r="H140" s="23">
        <v>42.5</v>
      </c>
      <c r="I140" s="49">
        <f t="shared" ref="I140" si="27">G140/$G$169</f>
        <v>4.1239735178116459E-2</v>
      </c>
      <c r="J140" s="25">
        <v>490484</v>
      </c>
      <c r="K140" s="23">
        <v>34.1</v>
      </c>
      <c r="L140" s="27">
        <v>3.3</v>
      </c>
      <c r="M140" s="53">
        <f t="shared" ref="M140" si="28">J140/$J$169</f>
        <v>5.4019406209890243E-2</v>
      </c>
    </row>
    <row r="141" spans="1:13" x14ac:dyDescent="0.25">
      <c r="A141" s="13">
        <v>139</v>
      </c>
      <c r="B141" s="12" t="s">
        <v>47</v>
      </c>
      <c r="C141" s="5" t="s">
        <v>82</v>
      </c>
      <c r="D141" s="25">
        <v>75433392</v>
      </c>
      <c r="E141" s="64">
        <v>44.1</v>
      </c>
      <c r="F141" s="49">
        <f t="shared" si="26"/>
        <v>3.5672048182033754E-2</v>
      </c>
      <c r="G141" s="25">
        <v>10786109</v>
      </c>
      <c r="H141" s="23">
        <v>30.7</v>
      </c>
      <c r="I141" s="49">
        <f t="shared" ref="I141:I146" si="29">G141/$G$169</f>
        <v>2.9755816488139318E-2</v>
      </c>
      <c r="J141" s="25">
        <v>629846</v>
      </c>
      <c r="K141" s="23">
        <v>43.8</v>
      </c>
      <c r="L141" s="27">
        <v>5.8</v>
      </c>
      <c r="M141" s="53">
        <f t="shared" ref="M141:M146" si="30">J141/$J$169</f>
        <v>6.9368026120473922E-2</v>
      </c>
    </row>
    <row r="142" spans="1:13" x14ac:dyDescent="0.25">
      <c r="A142" s="13">
        <v>140</v>
      </c>
      <c r="B142" s="12" t="s">
        <v>50</v>
      </c>
      <c r="C142" s="5" t="s">
        <v>82</v>
      </c>
      <c r="D142" s="25">
        <v>7693721</v>
      </c>
      <c r="E142" s="64">
        <v>4.5</v>
      </c>
      <c r="F142" s="49">
        <f t="shared" si="26"/>
        <v>3.6383195682241748E-3</v>
      </c>
      <c r="G142" s="25">
        <v>4503636</v>
      </c>
      <c r="H142" s="23">
        <v>12.8</v>
      </c>
      <c r="I142" s="49">
        <f t="shared" si="29"/>
        <v>1.2424254784128161E-2</v>
      </c>
      <c r="J142" s="25">
        <v>111249</v>
      </c>
      <c r="K142" s="23">
        <v>7.7</v>
      </c>
      <c r="L142" s="27">
        <v>2.5</v>
      </c>
      <c r="M142" s="53">
        <f t="shared" si="30"/>
        <v>1.2252397471567023E-2</v>
      </c>
    </row>
    <row r="143" spans="1:13" x14ac:dyDescent="0.25">
      <c r="A143" s="13">
        <v>141</v>
      </c>
      <c r="B143" s="12" t="s">
        <v>48</v>
      </c>
      <c r="C143" s="5" t="s">
        <v>82</v>
      </c>
      <c r="D143" s="25">
        <v>21065999</v>
      </c>
      <c r="E143" s="64">
        <v>12.3</v>
      </c>
      <c r="F143" s="49">
        <f t="shared" si="26"/>
        <v>9.9619984121975431E-3</v>
      </c>
      <c r="G143" s="25">
        <v>2828971</v>
      </c>
      <c r="H143" s="23">
        <v>8</v>
      </c>
      <c r="I143" s="49">
        <f t="shared" si="29"/>
        <v>7.8043288758038679E-3</v>
      </c>
      <c r="J143" s="25">
        <v>138491</v>
      </c>
      <c r="K143" s="23">
        <v>9.6</v>
      </c>
      <c r="L143" s="27">
        <v>4.9000000000000004</v>
      </c>
      <c r="M143" s="53">
        <f t="shared" si="30"/>
        <v>1.5252692412828778E-2</v>
      </c>
    </row>
    <row r="144" spans="1:13" x14ac:dyDescent="0.25">
      <c r="A144" s="13">
        <v>142</v>
      </c>
      <c r="B144" s="12" t="s">
        <v>52</v>
      </c>
      <c r="C144" s="5" t="s">
        <v>82</v>
      </c>
      <c r="D144" s="25">
        <v>1459981</v>
      </c>
      <c r="E144" s="64">
        <v>0.9</v>
      </c>
      <c r="F144" s="49">
        <f t="shared" si="26"/>
        <v>6.9041721704432731E-4</v>
      </c>
      <c r="G144" s="25">
        <v>431655</v>
      </c>
      <c r="H144" s="23">
        <v>1.2</v>
      </c>
      <c r="I144" s="49">
        <f t="shared" si="29"/>
        <v>1.1908137555616931E-3</v>
      </c>
      <c r="J144" s="25">
        <v>14535</v>
      </c>
      <c r="K144" s="23">
        <v>1</v>
      </c>
      <c r="L144" s="27">
        <v>3.4</v>
      </c>
      <c r="M144" s="53">
        <f t="shared" si="30"/>
        <v>1.6008107690786135E-3</v>
      </c>
    </row>
    <row r="145" spans="1:13" x14ac:dyDescent="0.25">
      <c r="A145" s="13">
        <v>143</v>
      </c>
      <c r="B145" s="12" t="s">
        <v>51</v>
      </c>
      <c r="C145" s="5" t="s">
        <v>82</v>
      </c>
      <c r="D145" s="25">
        <v>1553710</v>
      </c>
      <c r="E145" s="64">
        <v>0.9</v>
      </c>
      <c r="F145" s="49">
        <f t="shared" si="26"/>
        <v>7.347411605315013E-4</v>
      </c>
      <c r="G145" s="25">
        <v>326141</v>
      </c>
      <c r="H145" s="23">
        <v>0.9</v>
      </c>
      <c r="I145" s="49">
        <f t="shared" si="29"/>
        <v>8.9973054650738704E-4</v>
      </c>
      <c r="J145" s="25">
        <v>15765</v>
      </c>
      <c r="K145" s="23">
        <v>1.1000000000000001</v>
      </c>
      <c r="L145" s="27">
        <v>4.8</v>
      </c>
      <c r="M145" s="53">
        <f t="shared" si="30"/>
        <v>1.736276695873708E-3</v>
      </c>
    </row>
    <row r="146" spans="1:13" ht="15.75" thickBot="1" x14ac:dyDescent="0.3">
      <c r="A146" s="13">
        <v>144</v>
      </c>
      <c r="B146" s="12" t="s">
        <v>58</v>
      </c>
      <c r="C146" s="5" t="s">
        <v>82</v>
      </c>
      <c r="D146" s="25">
        <v>995956</v>
      </c>
      <c r="E146" s="64">
        <v>0.6</v>
      </c>
      <c r="F146" s="49">
        <f t="shared" si="26"/>
        <v>4.7098227293272996E-4</v>
      </c>
      <c r="G146" s="25">
        <v>107760</v>
      </c>
      <c r="H146" s="23">
        <v>0.3</v>
      </c>
      <c r="I146" s="49">
        <f t="shared" si="29"/>
        <v>2.9727928623397864E-4</v>
      </c>
      <c r="J146" s="25">
        <v>5167</v>
      </c>
      <c r="K146" s="23">
        <v>0.4</v>
      </c>
      <c r="L146" s="27">
        <v>4.8</v>
      </c>
      <c r="M146" s="53">
        <f t="shared" si="30"/>
        <v>5.690670274392292E-4</v>
      </c>
    </row>
    <row r="147" spans="1:13" ht="15.75" thickBot="1" x14ac:dyDescent="0.3">
      <c r="A147" s="13">
        <v>145</v>
      </c>
      <c r="B147" s="18" t="s">
        <v>83</v>
      </c>
      <c r="C147" s="19" t="s">
        <v>82</v>
      </c>
      <c r="D147" s="20">
        <f t="shared" ref="D147:K147" si="31">SUM(D140:D146)</f>
        <v>154836019</v>
      </c>
      <c r="E147" s="66">
        <f t="shared" si="31"/>
        <v>90.5</v>
      </c>
      <c r="F147" s="50">
        <f t="shared" si="31"/>
        <v>7.3221126395619243E-2</v>
      </c>
      <c r="G147" s="20">
        <f t="shared" si="31"/>
        <v>33933157</v>
      </c>
      <c r="H147" s="24">
        <f t="shared" si="31"/>
        <v>96.4</v>
      </c>
      <c r="I147" s="50">
        <f t="shared" si="31"/>
        <v>9.3611958914490867E-2</v>
      </c>
      <c r="J147" s="20">
        <f t="shared" si="31"/>
        <v>1405537</v>
      </c>
      <c r="K147" s="24">
        <f t="shared" si="31"/>
        <v>97.7</v>
      </c>
      <c r="L147" s="28">
        <v>4.0999999999999996</v>
      </c>
      <c r="M147" s="54">
        <f>SUM(M140:M146)</f>
        <v>0.15479867670715153</v>
      </c>
    </row>
    <row r="148" spans="1:13" x14ac:dyDescent="0.25">
      <c r="A148" s="13">
        <v>146</v>
      </c>
      <c r="B148" s="11" t="s">
        <v>11</v>
      </c>
      <c r="C148" s="5" t="s">
        <v>82</v>
      </c>
      <c r="D148" s="7">
        <v>2367897</v>
      </c>
      <c r="E148" s="65">
        <v>1.4</v>
      </c>
      <c r="F148" s="49">
        <f t="shared" ref="F148:F166" si="32">D148/$D$169</f>
        <v>1.1197658442045556E-3</v>
      </c>
      <c r="G148" s="7">
        <v>445132</v>
      </c>
      <c r="H148" s="22">
        <v>1.3</v>
      </c>
      <c r="I148" s="49">
        <f t="shared" ref="I148:I166" si="33">G148/$G$169</f>
        <v>1.2279929773561932E-3</v>
      </c>
      <c r="J148" s="7">
        <v>9991</v>
      </c>
      <c r="K148" s="22">
        <v>0.7</v>
      </c>
      <c r="L148" s="27">
        <v>2.2000000000000002</v>
      </c>
      <c r="M148" s="53">
        <f t="shared" ref="M148:M166" si="34">J148/$J$169</f>
        <v>1.1003577842355987E-3</v>
      </c>
    </row>
    <row r="149" spans="1:13" x14ac:dyDescent="0.25">
      <c r="A149" s="13">
        <v>147</v>
      </c>
      <c r="B149" s="12" t="s">
        <v>12</v>
      </c>
      <c r="C149" s="5" t="s">
        <v>82</v>
      </c>
      <c r="D149" s="25">
        <v>1540150</v>
      </c>
      <c r="E149" s="64">
        <v>0.9</v>
      </c>
      <c r="F149" s="49">
        <f t="shared" si="32"/>
        <v>7.2832870895636365E-4</v>
      </c>
      <c r="G149" s="25">
        <v>150543</v>
      </c>
      <c r="H149" s="23">
        <v>0.4</v>
      </c>
      <c r="I149" s="49">
        <f t="shared" si="33"/>
        <v>4.1530545274240762E-4</v>
      </c>
      <c r="J149" s="25">
        <v>4469</v>
      </c>
      <c r="K149" s="23">
        <v>0.3</v>
      </c>
      <c r="L149" s="27">
        <v>3</v>
      </c>
      <c r="M149" s="53">
        <f t="shared" si="34"/>
        <v>4.9219286735550905E-4</v>
      </c>
    </row>
    <row r="150" spans="1:13" x14ac:dyDescent="0.25">
      <c r="A150" s="13">
        <v>148</v>
      </c>
      <c r="B150" s="12" t="s">
        <v>21</v>
      </c>
      <c r="C150" s="5" t="s">
        <v>82</v>
      </c>
      <c r="D150" s="25">
        <v>1587514</v>
      </c>
      <c r="E150" s="64">
        <v>0.9</v>
      </c>
      <c r="F150" s="49">
        <f t="shared" si="32"/>
        <v>7.5072689158208784E-4</v>
      </c>
      <c r="G150" s="25">
        <v>101688</v>
      </c>
      <c r="H150" s="23">
        <v>0.3</v>
      </c>
      <c r="I150" s="49">
        <f t="shared" si="33"/>
        <v>2.8052835986043821E-4</v>
      </c>
      <c r="J150" s="25">
        <v>2848</v>
      </c>
      <c r="K150" s="23">
        <v>0.2</v>
      </c>
      <c r="L150" s="27">
        <v>2.8</v>
      </c>
      <c r="M150" s="53">
        <f t="shared" si="34"/>
        <v>3.1366419472555156E-4</v>
      </c>
    </row>
    <row r="151" spans="1:13" x14ac:dyDescent="0.25">
      <c r="A151" s="13">
        <v>149</v>
      </c>
      <c r="B151" s="12" t="s">
        <v>14</v>
      </c>
      <c r="C151" s="5" t="s">
        <v>82</v>
      </c>
      <c r="D151" s="25">
        <v>1567499</v>
      </c>
      <c r="E151" s="64">
        <v>0.9</v>
      </c>
      <c r="F151" s="49">
        <f t="shared" si="32"/>
        <v>7.4126190498353473E-4</v>
      </c>
      <c r="G151" s="25">
        <v>98726</v>
      </c>
      <c r="H151" s="23">
        <v>0.3</v>
      </c>
      <c r="I151" s="49">
        <f t="shared" si="33"/>
        <v>2.723570416920543E-4</v>
      </c>
      <c r="J151" s="25">
        <v>3587</v>
      </c>
      <c r="K151" s="23">
        <v>0.2</v>
      </c>
      <c r="L151" s="27">
        <v>3.6</v>
      </c>
      <c r="M151" s="53">
        <f t="shared" si="34"/>
        <v>3.9505388570244148E-4</v>
      </c>
    </row>
    <row r="152" spans="1:13" x14ac:dyDescent="0.25">
      <c r="A152" s="13">
        <v>150</v>
      </c>
      <c r="B152" s="12" t="s">
        <v>23</v>
      </c>
      <c r="C152" s="5" t="s">
        <v>82</v>
      </c>
      <c r="D152" s="25">
        <v>413040</v>
      </c>
      <c r="E152" s="64">
        <v>0.2</v>
      </c>
      <c r="F152" s="49">
        <f t="shared" si="32"/>
        <v>1.9532440992587504E-4</v>
      </c>
      <c r="G152" s="25">
        <v>87870</v>
      </c>
      <c r="H152" s="23">
        <v>0.2</v>
      </c>
      <c r="I152" s="49">
        <f t="shared" si="33"/>
        <v>2.4240841575148202E-4</v>
      </c>
      <c r="J152" s="25">
        <v>748</v>
      </c>
      <c r="K152" s="23">
        <v>0.1</v>
      </c>
      <c r="L152" s="27">
        <v>0.9</v>
      </c>
      <c r="M152" s="53">
        <f t="shared" si="34"/>
        <v>8.2380905075390645E-5</v>
      </c>
    </row>
    <row r="153" spans="1:13" x14ac:dyDescent="0.25">
      <c r="A153" s="13">
        <v>151</v>
      </c>
      <c r="B153" s="11" t="s">
        <v>30</v>
      </c>
      <c r="C153" s="5" t="s">
        <v>82</v>
      </c>
      <c r="D153" s="7">
        <v>2214319</v>
      </c>
      <c r="E153" s="65">
        <v>1.3</v>
      </c>
      <c r="F153" s="49">
        <f t="shared" si="32"/>
        <v>1.0471396282748732E-3</v>
      </c>
      <c r="G153" s="7">
        <v>80987</v>
      </c>
      <c r="H153" s="22">
        <v>0.2</v>
      </c>
      <c r="I153" s="49">
        <f t="shared" si="33"/>
        <v>2.2342017032508563E-4</v>
      </c>
      <c r="J153" s="7">
        <v>3621</v>
      </c>
      <c r="K153" s="22">
        <v>0.3</v>
      </c>
      <c r="L153" s="27">
        <v>4.5</v>
      </c>
      <c r="M153" s="53">
        <f t="shared" si="34"/>
        <v>3.9879847229677744E-4</v>
      </c>
    </row>
    <row r="154" spans="1:13" x14ac:dyDescent="0.25">
      <c r="A154" s="13">
        <v>152</v>
      </c>
      <c r="B154" s="12" t="s">
        <v>16</v>
      </c>
      <c r="C154" s="5" t="s">
        <v>82</v>
      </c>
      <c r="D154" s="25">
        <v>1893962</v>
      </c>
      <c r="E154" s="64">
        <v>1.1000000000000001</v>
      </c>
      <c r="F154" s="49">
        <f t="shared" si="32"/>
        <v>8.9564451402292787E-4</v>
      </c>
      <c r="G154" s="25">
        <v>50485</v>
      </c>
      <c r="H154" s="23">
        <v>0.1</v>
      </c>
      <c r="I154" s="49">
        <f t="shared" si="33"/>
        <v>1.3927380071939878E-4</v>
      </c>
      <c r="J154" s="25">
        <v>1515</v>
      </c>
      <c r="K154" s="23">
        <v>0.1</v>
      </c>
      <c r="L154" s="27">
        <v>3</v>
      </c>
      <c r="M154" s="53">
        <f t="shared" si="34"/>
        <v>1.6685437324761608E-4</v>
      </c>
    </row>
    <row r="155" spans="1:13" x14ac:dyDescent="0.25">
      <c r="A155" s="13">
        <v>153</v>
      </c>
      <c r="B155" s="12" t="s">
        <v>35</v>
      </c>
      <c r="C155" s="5" t="s">
        <v>82</v>
      </c>
      <c r="D155" s="25">
        <v>100444</v>
      </c>
      <c r="E155" s="64">
        <v>0.1</v>
      </c>
      <c r="F155" s="49">
        <f t="shared" si="32"/>
        <v>4.7499431121912144E-5</v>
      </c>
      <c r="G155" s="25">
        <v>48063</v>
      </c>
      <c r="H155" s="23">
        <v>0.1</v>
      </c>
      <c r="I155" s="49">
        <f t="shared" si="33"/>
        <v>1.3259218944194242E-4</v>
      </c>
      <c r="J155" s="25">
        <v>730</v>
      </c>
      <c r="K155" s="23">
        <v>0.1</v>
      </c>
      <c r="L155" s="27">
        <v>1.5</v>
      </c>
      <c r="M155" s="53">
        <f t="shared" si="34"/>
        <v>8.039847687838926E-5</v>
      </c>
    </row>
    <row r="156" spans="1:13" x14ac:dyDescent="0.25">
      <c r="A156" s="13">
        <v>154</v>
      </c>
      <c r="B156" s="12" t="s">
        <v>15</v>
      </c>
      <c r="C156" s="5" t="s">
        <v>82</v>
      </c>
      <c r="D156" s="25">
        <v>1316364</v>
      </c>
      <c r="E156" s="64">
        <v>0.8</v>
      </c>
      <c r="F156" s="49">
        <f t="shared" si="32"/>
        <v>6.2250150481228108E-4</v>
      </c>
      <c r="G156" s="25">
        <v>42530</v>
      </c>
      <c r="H156" s="23">
        <v>0.1</v>
      </c>
      <c r="I156" s="49">
        <f t="shared" si="33"/>
        <v>1.1732821124286481E-4</v>
      </c>
      <c r="J156" s="25">
        <v>1921</v>
      </c>
      <c r="K156" s="23">
        <v>0.1</v>
      </c>
      <c r="L156" s="27">
        <v>4.5</v>
      </c>
      <c r="M156" s="53">
        <f t="shared" si="34"/>
        <v>2.115691425799805E-4</v>
      </c>
    </row>
    <row r="157" spans="1:13" x14ac:dyDescent="0.25">
      <c r="A157" s="13">
        <v>155</v>
      </c>
      <c r="B157" s="12" t="s">
        <v>25</v>
      </c>
      <c r="C157" s="5" t="s">
        <v>82</v>
      </c>
      <c r="D157" s="25">
        <v>265317</v>
      </c>
      <c r="E157" s="64">
        <v>0.2</v>
      </c>
      <c r="F157" s="49">
        <f t="shared" si="32"/>
        <v>1.2546699222424799E-4</v>
      </c>
      <c r="G157" s="25">
        <v>36491</v>
      </c>
      <c r="H157" s="23">
        <v>0.1</v>
      </c>
      <c r="I157" s="49">
        <f t="shared" si="33"/>
        <v>1.0066832251265882E-4</v>
      </c>
      <c r="J157" s="25">
        <v>729</v>
      </c>
      <c r="K157" s="23">
        <v>0.1</v>
      </c>
      <c r="L157" s="27">
        <v>2</v>
      </c>
      <c r="M157" s="53">
        <f t="shared" si="34"/>
        <v>8.0288341978555853E-5</v>
      </c>
    </row>
    <row r="158" spans="1:13" x14ac:dyDescent="0.25">
      <c r="A158" s="13">
        <v>156</v>
      </c>
      <c r="B158" s="12" t="s">
        <v>20</v>
      </c>
      <c r="C158" s="5" t="s">
        <v>82</v>
      </c>
      <c r="D158" s="25">
        <v>1593647</v>
      </c>
      <c r="E158" s="64">
        <v>0.9</v>
      </c>
      <c r="F158" s="49">
        <f t="shared" si="32"/>
        <v>7.5362715452532677E-4</v>
      </c>
      <c r="G158" s="25">
        <v>34041</v>
      </c>
      <c r="H158" s="23">
        <v>0.1</v>
      </c>
      <c r="I158" s="49">
        <f t="shared" si="33"/>
        <v>9.3909467174191406E-5</v>
      </c>
      <c r="J158" s="25">
        <v>1144</v>
      </c>
      <c r="K158" s="23">
        <v>0.1</v>
      </c>
      <c r="L158" s="27">
        <v>3.4</v>
      </c>
      <c r="M158" s="53">
        <f t="shared" si="34"/>
        <v>1.2599432540942099E-4</v>
      </c>
    </row>
    <row r="159" spans="1:13" x14ac:dyDescent="0.25">
      <c r="A159" s="13">
        <v>157</v>
      </c>
      <c r="B159" s="12" t="s">
        <v>13</v>
      </c>
      <c r="C159" s="5" t="s">
        <v>82</v>
      </c>
      <c r="D159" s="25">
        <v>439513</v>
      </c>
      <c r="E159" s="64">
        <v>0.3</v>
      </c>
      <c r="F159" s="49">
        <f t="shared" si="32"/>
        <v>2.0784335023182044E-4</v>
      </c>
      <c r="G159" s="25">
        <v>18805</v>
      </c>
      <c r="H159" s="23">
        <v>0.1</v>
      </c>
      <c r="I159" s="49">
        <f t="shared" si="33"/>
        <v>5.1877663118318189E-5</v>
      </c>
      <c r="J159" s="25">
        <v>557</v>
      </c>
      <c r="K159" s="23">
        <v>0</v>
      </c>
      <c r="L159" s="27">
        <v>3</v>
      </c>
      <c r="M159" s="53">
        <f t="shared" si="34"/>
        <v>6.1345139207209348E-5</v>
      </c>
    </row>
    <row r="160" spans="1:13" x14ac:dyDescent="0.25">
      <c r="A160" s="13">
        <v>158</v>
      </c>
      <c r="B160" s="11" t="s">
        <v>40</v>
      </c>
      <c r="C160" s="5" t="s">
        <v>82</v>
      </c>
      <c r="D160" s="7">
        <v>50930</v>
      </c>
      <c r="E160" s="65">
        <v>0</v>
      </c>
      <c r="F160" s="49">
        <f t="shared" si="32"/>
        <v>2.408452497948096E-5</v>
      </c>
      <c r="G160" s="7">
        <v>12951</v>
      </c>
      <c r="H160" s="22">
        <v>0</v>
      </c>
      <c r="I160" s="49">
        <f t="shared" si="33"/>
        <v>3.5728136934078111E-5</v>
      </c>
      <c r="J160" s="7">
        <v>360</v>
      </c>
      <c r="K160" s="22">
        <v>0</v>
      </c>
      <c r="L160" s="27">
        <v>2.8</v>
      </c>
      <c r="M160" s="53">
        <f t="shared" si="34"/>
        <v>3.964856394002758E-5</v>
      </c>
    </row>
    <row r="161" spans="1:13" x14ac:dyDescent="0.25">
      <c r="A161" s="13">
        <v>159</v>
      </c>
      <c r="B161" s="12" t="s">
        <v>27</v>
      </c>
      <c r="C161" s="5" t="s">
        <v>82</v>
      </c>
      <c r="D161" s="25">
        <v>294260</v>
      </c>
      <c r="E161" s="64">
        <v>0.2</v>
      </c>
      <c r="F161" s="49">
        <f t="shared" si="32"/>
        <v>1.3915398233775903E-4</v>
      </c>
      <c r="G161" s="25">
        <v>11851</v>
      </c>
      <c r="H161" s="23">
        <v>0</v>
      </c>
      <c r="I161" s="49">
        <f t="shared" si="33"/>
        <v>3.2693548822929479E-5</v>
      </c>
      <c r="J161" s="25">
        <v>279</v>
      </c>
      <c r="K161" s="23">
        <v>0</v>
      </c>
      <c r="L161" s="27">
        <v>2.4</v>
      </c>
      <c r="M161" s="53">
        <f t="shared" si="34"/>
        <v>3.0727637053521378E-5</v>
      </c>
    </row>
    <row r="162" spans="1:13" x14ac:dyDescent="0.25">
      <c r="A162" s="13">
        <v>160</v>
      </c>
      <c r="B162" s="12" t="s">
        <v>33</v>
      </c>
      <c r="C162" s="5" t="s">
        <v>82</v>
      </c>
      <c r="D162" s="25">
        <v>12732</v>
      </c>
      <c r="E162" s="64">
        <v>0</v>
      </c>
      <c r="F162" s="49">
        <f t="shared" si="32"/>
        <v>6.0208947975407728E-6</v>
      </c>
      <c r="G162" s="25">
        <v>4342</v>
      </c>
      <c r="H162" s="23">
        <v>0</v>
      </c>
      <c r="I162" s="49">
        <f t="shared" si="33"/>
        <v>1.1978346889643051E-5</v>
      </c>
      <c r="J162" s="25">
        <v>104</v>
      </c>
      <c r="K162" s="23">
        <v>0</v>
      </c>
      <c r="L162" s="27">
        <v>2.4</v>
      </c>
      <c r="M162" s="53">
        <f t="shared" si="34"/>
        <v>1.1454029582674635E-5</v>
      </c>
    </row>
    <row r="163" spans="1:13" x14ac:dyDescent="0.25">
      <c r="A163" s="13">
        <v>161</v>
      </c>
      <c r="B163" s="12" t="s">
        <v>26</v>
      </c>
      <c r="C163" s="5" t="s">
        <v>82</v>
      </c>
      <c r="D163" s="25">
        <v>437146</v>
      </c>
      <c r="E163" s="64">
        <v>0.3</v>
      </c>
      <c r="F163" s="49">
        <f t="shared" si="32"/>
        <v>2.0672400857412495E-4</v>
      </c>
      <c r="G163" s="25">
        <v>3837</v>
      </c>
      <c r="H163" s="23">
        <v>0</v>
      </c>
      <c r="I163" s="49">
        <f t="shared" si="33"/>
        <v>1.0585195074979361E-5</v>
      </c>
      <c r="J163" s="25">
        <v>129</v>
      </c>
      <c r="K163" s="23">
        <v>0</v>
      </c>
      <c r="L163" s="27">
        <v>3.4</v>
      </c>
      <c r="M163" s="53">
        <f t="shared" si="34"/>
        <v>1.4207402078509884E-5</v>
      </c>
    </row>
    <row r="164" spans="1:13" x14ac:dyDescent="0.25">
      <c r="A164" s="13">
        <v>162</v>
      </c>
      <c r="B164" s="12" t="s">
        <v>19</v>
      </c>
      <c r="C164" s="5" t="s">
        <v>82</v>
      </c>
      <c r="D164" s="25">
        <v>179668</v>
      </c>
      <c r="E164" s="64">
        <v>0.1</v>
      </c>
      <c r="F164" s="49">
        <f t="shared" si="32"/>
        <v>8.4964037581256326E-5</v>
      </c>
      <c r="G164" s="25">
        <v>2650</v>
      </c>
      <c r="H164" s="23">
        <v>0</v>
      </c>
      <c r="I164" s="49">
        <f t="shared" si="33"/>
        <v>7.3105986314035203E-6</v>
      </c>
      <c r="J164" s="25">
        <v>74</v>
      </c>
      <c r="K164" s="23">
        <v>0</v>
      </c>
      <c r="L164" s="27">
        <v>2.8</v>
      </c>
      <c r="M164" s="53">
        <f t="shared" si="34"/>
        <v>8.149982587672337E-6</v>
      </c>
    </row>
    <row r="165" spans="1:13" x14ac:dyDescent="0.25">
      <c r="A165" s="13">
        <v>163</v>
      </c>
      <c r="B165" s="11" t="s">
        <v>32</v>
      </c>
      <c r="C165" s="5" t="s">
        <v>82</v>
      </c>
      <c r="D165" s="7">
        <v>12732</v>
      </c>
      <c r="E165" s="65">
        <v>0</v>
      </c>
      <c r="F165" s="49">
        <f t="shared" si="32"/>
        <v>6.0208947975407728E-6</v>
      </c>
      <c r="G165" s="7">
        <v>537</v>
      </c>
      <c r="H165" s="22">
        <v>0</v>
      </c>
      <c r="I165" s="49">
        <f t="shared" si="33"/>
        <v>1.4814307415334681E-6</v>
      </c>
      <c r="J165" s="7">
        <v>20</v>
      </c>
      <c r="K165" s="22">
        <v>0</v>
      </c>
      <c r="L165" s="27">
        <v>3.7</v>
      </c>
      <c r="M165" s="53">
        <f t="shared" si="34"/>
        <v>2.2026979966681989E-6</v>
      </c>
    </row>
    <row r="166" spans="1:13" ht="15.75" thickBot="1" x14ac:dyDescent="0.3">
      <c r="A166" s="13">
        <v>164</v>
      </c>
      <c r="B166" s="12" t="s">
        <v>34</v>
      </c>
      <c r="C166" s="5" t="s">
        <v>82</v>
      </c>
      <c r="D166" s="57">
        <v>12732</v>
      </c>
      <c r="E166" s="67">
        <v>0</v>
      </c>
      <c r="F166" s="59">
        <f t="shared" si="32"/>
        <v>6.0208947975407728E-6</v>
      </c>
      <c r="G166" s="57">
        <v>502</v>
      </c>
      <c r="H166" s="58">
        <v>0</v>
      </c>
      <c r="I166" s="59">
        <f t="shared" si="33"/>
        <v>1.3848756652696481E-6</v>
      </c>
      <c r="J166" s="25">
        <v>18</v>
      </c>
      <c r="K166" s="23">
        <v>0</v>
      </c>
      <c r="L166" s="27">
        <v>3.6</v>
      </c>
      <c r="M166" s="53">
        <f t="shared" si="34"/>
        <v>1.9824281970013789E-6</v>
      </c>
    </row>
    <row r="167" spans="1:13" ht="15.75" thickBot="1" x14ac:dyDescent="0.3">
      <c r="A167" s="13">
        <v>165</v>
      </c>
      <c r="B167" s="18" t="s">
        <v>84</v>
      </c>
      <c r="C167" s="19" t="s">
        <v>82</v>
      </c>
      <c r="D167" s="20">
        <f t="shared" ref="D167:K167" si="35">SUM(D148:D166)</f>
        <v>16299866</v>
      </c>
      <c r="E167" s="68">
        <f t="shared" si="35"/>
        <v>9.6</v>
      </c>
      <c r="F167" s="60">
        <f t="shared" si="35"/>
        <v>7.7081195727310495E-3</v>
      </c>
      <c r="G167" s="20">
        <f t="shared" si="35"/>
        <v>1232031</v>
      </c>
      <c r="H167" s="56">
        <f t="shared" si="35"/>
        <v>3.3000000000000007</v>
      </c>
      <c r="I167" s="50">
        <f t="shared" si="35"/>
        <v>3.3988242046968727E-3</v>
      </c>
      <c r="J167" s="20">
        <f t="shared" si="35"/>
        <v>32844</v>
      </c>
      <c r="K167" s="56">
        <f t="shared" si="35"/>
        <v>2.3000000000000003</v>
      </c>
      <c r="L167" s="28">
        <v>2.7</v>
      </c>
      <c r="M167" s="50">
        <f>SUM(M148:M166)</f>
        <v>3.6172706501285162E-3</v>
      </c>
    </row>
    <row r="168" spans="1:13" ht="15.75" thickBot="1" x14ac:dyDescent="0.3">
      <c r="A168" s="13">
        <v>166</v>
      </c>
      <c r="B168" s="18" t="s">
        <v>85</v>
      </c>
      <c r="C168" s="19" t="s">
        <v>82</v>
      </c>
      <c r="D168" s="20">
        <f t="shared" ref="D168:K168" si="36">SUM(D167,D147)</f>
        <v>171135885</v>
      </c>
      <c r="E168" s="66">
        <f t="shared" si="36"/>
        <v>100.1</v>
      </c>
      <c r="F168" s="50">
        <f t="shared" si="36"/>
        <v>8.09292459683503E-2</v>
      </c>
      <c r="G168" s="20">
        <f t="shared" si="36"/>
        <v>35165188</v>
      </c>
      <c r="H168" s="24">
        <f t="shared" si="36"/>
        <v>99.7</v>
      </c>
      <c r="I168" s="50">
        <f t="shared" si="36"/>
        <v>9.7010783119187746E-2</v>
      </c>
      <c r="J168" s="20">
        <f t="shared" si="36"/>
        <v>1438381</v>
      </c>
      <c r="K168" s="24">
        <f t="shared" si="36"/>
        <v>100</v>
      </c>
      <c r="L168" s="28">
        <v>4.0999999999999996</v>
      </c>
      <c r="M168" s="54">
        <f>SUM(M167,M147)</f>
        <v>0.15841594735728004</v>
      </c>
    </row>
    <row r="169" spans="1:13" ht="16.5" thickBot="1" x14ac:dyDescent="0.3">
      <c r="A169" s="13">
        <v>167</v>
      </c>
      <c r="B169" s="35" t="s">
        <v>60</v>
      </c>
      <c r="C169" s="37" t="s">
        <v>66</v>
      </c>
      <c r="D169" s="20">
        <f>SUM(D96,D51,D126,D139,D168)</f>
        <v>2114635852</v>
      </c>
      <c r="E169" s="66" t="s">
        <v>59</v>
      </c>
      <c r="F169" s="50">
        <f>SUM(F96,F51,F126,F139,F168)</f>
        <v>0.99999999999999978</v>
      </c>
      <c r="G169" s="20">
        <f>SUM(G96,G51,G126,G139,G168)</f>
        <v>362487415</v>
      </c>
      <c r="H169" s="36" t="s">
        <v>59</v>
      </c>
      <c r="I169" s="50">
        <f>SUM(I96,I51,I126,I139,I168)</f>
        <v>1.0000000000000002</v>
      </c>
      <c r="J169" s="20">
        <f>SUM(J96,J51,J126,J139,J168)</f>
        <v>9079774</v>
      </c>
      <c r="K169" s="36" t="s">
        <v>59</v>
      </c>
      <c r="L169" s="46">
        <v>2.5</v>
      </c>
      <c r="M169" s="50">
        <f>SUM(M96,M51,M126,M139,M168)</f>
        <v>1</v>
      </c>
    </row>
    <row r="170" spans="1:13" x14ac:dyDescent="0.25">
      <c r="A170" s="13">
        <v>168</v>
      </c>
    </row>
    <row r="171" spans="1:13" x14ac:dyDescent="0.25">
      <c r="A171" s="13">
        <v>169</v>
      </c>
      <c r="B171" t="s">
        <v>2</v>
      </c>
    </row>
    <row r="172" spans="1:13" x14ac:dyDescent="0.25">
      <c r="C172" s="1"/>
      <c r="D172" s="2"/>
      <c r="G172" s="2"/>
      <c r="H172" s="33"/>
      <c r="J172" s="2"/>
      <c r="L172" s="33"/>
    </row>
    <row r="173" spans="1:13" x14ac:dyDescent="0.25">
      <c r="C173" s="1"/>
      <c r="D173" s="2"/>
      <c r="G173" s="2"/>
      <c r="H173" s="33"/>
      <c r="J173" s="2"/>
      <c r="L173" s="33"/>
    </row>
    <row r="174" spans="1:13" x14ac:dyDescent="0.25">
      <c r="C174" s="1"/>
      <c r="D174" s="2"/>
      <c r="G174" s="2"/>
      <c r="H174" s="33"/>
      <c r="J174" s="2"/>
      <c r="L174" s="33"/>
    </row>
    <row r="175" spans="1:13" x14ac:dyDescent="0.25">
      <c r="C175" s="1"/>
      <c r="D175" s="2"/>
      <c r="G175" s="2"/>
      <c r="H175" s="33"/>
      <c r="J175" s="2"/>
      <c r="L175" s="33"/>
    </row>
    <row r="176" spans="1:13" x14ac:dyDescent="0.25">
      <c r="C176" s="1"/>
      <c r="D176" s="2"/>
      <c r="G176" s="2"/>
      <c r="H176" s="33"/>
      <c r="J176" s="2"/>
      <c r="L176" s="33"/>
    </row>
    <row r="177" spans="3:12" x14ac:dyDescent="0.25">
      <c r="C177" s="1"/>
      <c r="D177" s="2"/>
      <c r="G177" s="2"/>
      <c r="H177" s="33"/>
      <c r="J177" s="2"/>
      <c r="L177" s="33"/>
    </row>
    <row r="178" spans="3:12" x14ac:dyDescent="0.25">
      <c r="C178" s="1"/>
      <c r="D178" s="2"/>
      <c r="G178" s="2"/>
      <c r="H178" s="33"/>
      <c r="J178" s="2"/>
      <c r="L178" s="33"/>
    </row>
    <row r="179" spans="3:12" x14ac:dyDescent="0.25">
      <c r="C179" s="1"/>
      <c r="D179" s="2"/>
      <c r="G179" s="2"/>
      <c r="H179" s="33"/>
      <c r="J179" s="2"/>
      <c r="L179" s="33"/>
    </row>
    <row r="180" spans="3:12" x14ac:dyDescent="0.25">
      <c r="C180" s="1"/>
      <c r="D180" s="2"/>
      <c r="G180" s="2"/>
      <c r="H180" s="33"/>
      <c r="J180" s="2"/>
      <c r="L180" s="33"/>
    </row>
    <row r="181" spans="3:12" x14ac:dyDescent="0.25">
      <c r="C181" s="1"/>
      <c r="D181" s="2"/>
      <c r="G181" s="2"/>
      <c r="H181" s="33"/>
      <c r="J181" s="2"/>
      <c r="L181" s="33"/>
    </row>
    <row r="182" spans="3:12" x14ac:dyDescent="0.25">
      <c r="C182" s="1"/>
      <c r="D182" s="2"/>
      <c r="G182" s="2"/>
      <c r="H182" s="33"/>
      <c r="J182" s="2"/>
      <c r="L182" s="33"/>
    </row>
    <row r="183" spans="3:12" x14ac:dyDescent="0.25">
      <c r="C183" s="1"/>
      <c r="D183" s="2"/>
      <c r="G183" s="2"/>
      <c r="H183" s="33"/>
      <c r="J183" s="2"/>
      <c r="L183" s="33"/>
    </row>
    <row r="184" spans="3:12" x14ac:dyDescent="0.25">
      <c r="C184" s="1"/>
      <c r="D184" s="2"/>
      <c r="G184" s="2"/>
      <c r="H184" s="33"/>
      <c r="J184" s="2"/>
      <c r="L184" s="33"/>
    </row>
  </sheetData>
  <autoFilter ref="A2:M2"/>
  <sortState ref="B44:M52">
    <sortCondition descending="1" ref="G44:G52"/>
  </sortState>
  <mergeCells count="3">
    <mergeCell ref="D1:F1"/>
    <mergeCell ref="G1:I1"/>
    <mergeCell ref="J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2018-08-20T12:20:19Z</dcterms:modified>
</cp:coreProperties>
</file>