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DE\Originals_more_recent\Tabular_data\Info_level_B\Topic_Area\"/>
    </mc:Choice>
  </mc:AlternateContent>
  <bookViews>
    <workbookView xWindow="0" yWindow="0" windowWidth="28080" windowHeight="11370"/>
  </bookViews>
  <sheets>
    <sheet name="tab1" sheetId="1" r:id="rId1"/>
  </sheets>
  <calcPr calcId="162913"/>
</workbook>
</file>

<file path=xl/calcChain.xml><?xml version="1.0" encoding="utf-8"?>
<calcChain xmlns="http://schemas.openxmlformats.org/spreadsheetml/2006/main">
  <c r="I19" i="1" l="1"/>
  <c r="I17" i="1"/>
  <c r="M6" i="1" l="1"/>
  <c r="E6" i="1"/>
  <c r="U19" i="1" l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I18" i="1"/>
  <c r="I16" i="1"/>
  <c r="I15" i="1"/>
  <c r="I14" i="1"/>
  <c r="I13" i="1"/>
  <c r="I12" i="1"/>
  <c r="I11" i="1"/>
  <c r="I10" i="1"/>
  <c r="I9" i="1"/>
  <c r="I8" i="1"/>
  <c r="I7" i="1"/>
  <c r="I6" i="1"/>
  <c r="E18" i="1"/>
  <c r="E17" i="1"/>
  <c r="E16" i="1"/>
  <c r="E15" i="1"/>
  <c r="E14" i="1"/>
  <c r="E13" i="1"/>
  <c r="E12" i="1"/>
  <c r="E11" i="1"/>
  <c r="E10" i="1"/>
  <c r="E9" i="1"/>
  <c r="E8" i="1"/>
  <c r="E7" i="1"/>
  <c r="E20" i="1" l="1"/>
  <c r="U20" i="1"/>
  <c r="I20" i="1"/>
  <c r="M20" i="1"/>
  <c r="Q20" i="1"/>
</calcChain>
</file>

<file path=xl/sharedStrings.xml><?xml version="1.0" encoding="utf-8"?>
<sst xmlns="http://schemas.openxmlformats.org/spreadsheetml/2006/main" count="57" uniqueCount="38">
  <si>
    <t>Land</t>
  </si>
  <si>
    <t>Baden-Württemberg</t>
  </si>
  <si>
    <t>Bayern</t>
  </si>
  <si>
    <t>Brandenburg + Berlin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</si>
  <si>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</si>
  <si>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</si>
  <si>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</si>
  <si>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</si>
  <si>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</si>
  <si>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</si>
  <si>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</si>
  <si>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</si>
  <si>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</si>
  <si>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</si>
  <si>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Hamburg + Bremen</t>
  </si>
  <si>
    <t>SE95 ± [%]</t>
  </si>
  <si>
    <t>Accessible &amp; inaccessible parts Germany (all Länder)</t>
  </si>
  <si>
    <t>ha</t>
  </si>
  <si>
    <t xml:space="preserve"> -- </t>
  </si>
  <si>
    <t>Value adding steps:</t>
  </si>
  <si>
    <t>Table formated</t>
  </si>
  <si>
    <t>Table Quality checked: Totals</t>
  </si>
  <si>
    <t>JRC value adding: 2020-01</t>
  </si>
  <si>
    <t>Accessible and inaccessible Forest Land</t>
  </si>
  <si>
    <t>% of
Total
Forest Land</t>
  </si>
  <si>
    <t>calculated %
of NUTS 1 units
of German
acc.+inacc. total</t>
  </si>
  <si>
    <t>Columns 'calculated % of NUTS 1 units of German acc.+inacc. Total' added with calculated Percentage values.</t>
  </si>
  <si>
    <r>
      <t xml:space="preserve">NFI-3 (2011-2013): NFI-3 Datenbank Tabelle: 1.02 Waldfläche [ha] nach Land und Eigentumsart </t>
    </r>
    <r>
      <rPr>
        <i/>
        <sz val="12"/>
        <color theme="1"/>
        <rFont val="Calibri"/>
        <family val="2"/>
        <scheme val="minor"/>
      </rPr>
      <t>oder auch</t>
    </r>
    <r>
      <rPr>
        <b/>
        <sz val="12"/>
        <color theme="1"/>
        <rFont val="Calibri"/>
        <family val="2"/>
        <scheme val="minor"/>
      </rPr>
      <t xml:space="preserve"> Ergebnisse der Waldinventur 2012 Report, Table 1.1.10 Waldfläche [ha] nach Land und Eigentumsart; </t>
    </r>
  </si>
  <si>
    <t>State forest (national property)</t>
  </si>
  <si>
    <t>State forest (property of the Land/NUTS 1 unit)</t>
  </si>
  <si>
    <t>Communal forest</t>
  </si>
  <si>
    <t>Private forest</t>
  </si>
  <si>
    <t>All types of Ownership</t>
  </si>
  <si>
    <r>
      <t xml:space="preserve">3. NFI Database Table 1.02 (https://bwi.info/start.aspx)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NFI - Report: Ergebnisse der Bundeswaldinventur 2012, Chapter 1.1.10, page 13, (https://www.bundeswaldinventur.de/fileadmin/SITE_MASTER/content/Downloads/BMEL_BWI_Bericht_Ergebnisse_2012_RZ02_web-4.pdf)</t>
    </r>
  </si>
  <si>
    <r>
      <rPr>
        <b/>
        <sz val="11"/>
        <color theme="1"/>
        <rFont val="Calibri"/>
        <family val="2"/>
        <scheme val="minor"/>
      </rPr>
      <t>Full DB Query criteria as provided with the exported table</t>
    </r>
    <r>
      <rPr>
        <sz val="11"/>
        <color theme="1"/>
        <rFont val="Calibri"/>
        <family val="2"/>
        <scheme val="minor"/>
      </rPr>
      <t>: forest area [ha] by Land and ownership type Filter:year=2012 ; ; Basis:Germany, total forest, including impassable forest, including gaps in stocking/ stand, tree volume: BDat3.0 (spline-function, 2013), grid: 16km²: NI, NW, HE, SL, BY, BE, BB / 8km²: NI, BY, SN, TH / 4km²: SH, RP, BW, ST, MV (inventory net for NFI 2012); reell area (share of the tract corner) (77Z1JI_L101of_2012/2014-8-13 16:42:23.590)</t>
    </r>
  </si>
  <si>
    <t>Source:</t>
  </si>
  <si>
    <t>Thünen-Institut, Dritte Bundeswaldinventur - Ergebnisdatenbank, https://bwi.info,  Aufruf am: [13.01.2020], 77Z1JI_L101of_2012/2014-8-13 16:42:23.590</t>
  </si>
  <si>
    <t xml:space="preserve">NFI-3 (2011-2013): NFI-3 DB Table: 1.02 Forest area [ha] at NUTS 1 level and ownership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</si>
</sst>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Border="0" applyAlignment="0"/>
  </cellStyleXfs>
  <cellXfs count="64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/>
    <xf numFmtId="0" fontId="0" fillId="0" borderId="0" xfId="0" applyFill="1"/>
    <xf numFmtId="0" fontId="21" fillId="0" borderId="0" xfId="43" applyFont="1" applyFill="1" applyProtection="1"/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0" fontId="23" fillId="0" borderId="0" xfId="0" applyFont="1" applyAlignment="1"/>
    <xf numFmtId="0" fontId="24" fillId="0" borderId="0" xfId="0" applyFont="1"/>
    <xf numFmtId="0" fontId="0" fillId="0" borderId="0" xfId="0" applyAlignment="1"/>
    <xf numFmtId="0" fontId="19" fillId="0" borderId="20" xfId="0" applyFont="1" applyBorder="1" applyAlignment="1">
      <alignment horizontal="left" wrapText="1"/>
    </xf>
    <xf numFmtId="0" fontId="19" fillId="0" borderId="21" xfId="0" applyFont="1" applyBorder="1" applyAlignment="1">
      <alignment horizontal="left" wrapText="1"/>
    </xf>
    <xf numFmtId="0" fontId="19" fillId="0" borderId="22" xfId="0" applyFont="1" applyBorder="1" applyAlignment="1">
      <alignment horizontal="left" wrapText="1"/>
    </xf>
    <xf numFmtId="3" fontId="18" fillId="0" borderId="19" xfId="0" applyNumberFormat="1" applyFont="1" applyBorder="1" applyAlignment="1">
      <alignment horizontal="right" wrapText="1"/>
    </xf>
    <xf numFmtId="165" fontId="18" fillId="0" borderId="19" xfId="0" applyNumberFormat="1" applyFont="1" applyBorder="1" applyAlignment="1">
      <alignment horizontal="right" wrapText="1"/>
    </xf>
    <xf numFmtId="164" fontId="18" fillId="0" borderId="19" xfId="42" applyNumberFormat="1" applyFont="1" applyBorder="1" applyAlignment="1">
      <alignment horizontal="right" wrapText="1"/>
    </xf>
    <xf numFmtId="165" fontId="19" fillId="0" borderId="19" xfId="0" applyNumberFormat="1" applyFont="1" applyBorder="1" applyAlignment="1">
      <alignment horizontal="right" wrapText="1"/>
    </xf>
    <xf numFmtId="3" fontId="18" fillId="0" borderId="24" xfId="0" applyNumberFormat="1" applyFont="1" applyBorder="1" applyAlignment="1">
      <alignment horizontal="right" wrapText="1"/>
    </xf>
    <xf numFmtId="164" fontId="19" fillId="0" borderId="25" xfId="42" applyNumberFormat="1" applyFont="1" applyBorder="1" applyAlignment="1">
      <alignment horizontal="right" wrapText="1"/>
    </xf>
    <xf numFmtId="3" fontId="18" fillId="0" borderId="26" xfId="0" applyNumberFormat="1" applyFont="1" applyBorder="1" applyAlignment="1">
      <alignment horizontal="right" wrapText="1"/>
    </xf>
    <xf numFmtId="165" fontId="18" fillId="0" borderId="27" xfId="0" applyNumberFormat="1" applyFont="1" applyBorder="1" applyAlignment="1">
      <alignment horizontal="right" wrapText="1"/>
    </xf>
    <xf numFmtId="164" fontId="18" fillId="0" borderId="27" xfId="42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165" fontId="19" fillId="0" borderId="27" xfId="0" applyNumberFormat="1" applyFont="1" applyBorder="1" applyAlignment="1">
      <alignment horizontal="right" wrapText="1"/>
    </xf>
    <xf numFmtId="164" fontId="19" fillId="0" borderId="28" xfId="42" applyNumberFormat="1" applyFont="1" applyBorder="1" applyAlignment="1">
      <alignment horizontal="right" wrapText="1"/>
    </xf>
    <xf numFmtId="3" fontId="18" fillId="0" borderId="29" xfId="0" applyNumberFormat="1" applyFont="1" applyBorder="1" applyAlignment="1">
      <alignment horizontal="right" wrapText="1"/>
    </xf>
    <xf numFmtId="165" fontId="18" fillId="0" borderId="30" xfId="0" applyNumberFormat="1" applyFont="1" applyBorder="1" applyAlignment="1">
      <alignment horizontal="right" wrapText="1"/>
    </xf>
    <xf numFmtId="164" fontId="18" fillId="0" borderId="30" xfId="42" applyNumberFormat="1" applyFont="1" applyBorder="1" applyAlignment="1">
      <alignment horizontal="right" wrapText="1"/>
    </xf>
    <xf numFmtId="3" fontId="18" fillId="0" borderId="30" xfId="0" applyNumberFormat="1" applyFont="1" applyBorder="1" applyAlignment="1">
      <alignment horizontal="right" wrapText="1"/>
    </xf>
    <xf numFmtId="165" fontId="19" fillId="0" borderId="30" xfId="0" applyNumberFormat="1" applyFont="1" applyBorder="1" applyAlignment="1">
      <alignment horizontal="right" wrapText="1"/>
    </xf>
    <xf numFmtId="164" fontId="19" fillId="0" borderId="31" xfId="42" applyNumberFormat="1" applyFont="1" applyBorder="1" applyAlignment="1">
      <alignment horizontal="right" wrapText="1"/>
    </xf>
    <xf numFmtId="3" fontId="19" fillId="33" borderId="32" xfId="0" applyNumberFormat="1" applyFont="1" applyFill="1" applyBorder="1" applyAlignment="1">
      <alignment horizontal="right" wrapText="1"/>
    </xf>
    <xf numFmtId="165" fontId="19" fillId="33" borderId="33" xfId="0" applyNumberFormat="1" applyFont="1" applyFill="1" applyBorder="1" applyAlignment="1">
      <alignment horizontal="right" wrapText="1"/>
    </xf>
    <xf numFmtId="164" fontId="19" fillId="33" borderId="33" xfId="42" applyNumberFormat="1" applyFont="1" applyFill="1" applyBorder="1" applyAlignment="1">
      <alignment horizontal="right" wrapText="1"/>
    </xf>
    <xf numFmtId="3" fontId="19" fillId="33" borderId="33" xfId="0" applyNumberFormat="1" applyFont="1" applyFill="1" applyBorder="1" applyAlignment="1">
      <alignment horizontal="right" wrapText="1"/>
    </xf>
    <xf numFmtId="3" fontId="18" fillId="33" borderId="33" xfId="0" applyNumberFormat="1" applyFont="1" applyFill="1" applyBorder="1" applyAlignment="1">
      <alignment horizontal="right" wrapText="1"/>
    </xf>
    <xf numFmtId="165" fontId="18" fillId="33" borderId="33" xfId="0" applyNumberFormat="1" applyFont="1" applyFill="1" applyBorder="1" applyAlignment="1">
      <alignment horizontal="right" wrapText="1"/>
    </xf>
    <xf numFmtId="164" fontId="18" fillId="33" borderId="33" xfId="42" applyNumberFormat="1" applyFont="1" applyFill="1" applyBorder="1" applyAlignment="1">
      <alignment horizontal="right" wrapText="1"/>
    </xf>
    <xf numFmtId="164" fontId="19" fillId="33" borderId="34" xfId="42" applyNumberFormat="1" applyFont="1" applyFill="1" applyBorder="1" applyAlignment="1">
      <alignment horizontal="right" wrapText="1"/>
    </xf>
    <xf numFmtId="0" fontId="19" fillId="0" borderId="36" xfId="0" applyFont="1" applyBorder="1" applyAlignment="1">
      <alignment horizontal="center" wrapText="1"/>
    </xf>
    <xf numFmtId="164" fontId="18" fillId="0" borderId="37" xfId="42" applyNumberFormat="1" applyFont="1" applyBorder="1" applyAlignment="1">
      <alignment horizontal="right" wrapText="1"/>
    </xf>
    <xf numFmtId="164" fontId="18" fillId="0" borderId="38" xfId="42" applyNumberFormat="1" applyFont="1" applyBorder="1" applyAlignment="1">
      <alignment horizontal="right" wrapText="1"/>
    </xf>
    <xf numFmtId="164" fontId="18" fillId="0" borderId="39" xfId="42" applyNumberFormat="1" applyFont="1" applyBorder="1" applyAlignment="1">
      <alignment horizontal="right" wrapText="1"/>
    </xf>
    <xf numFmtId="164" fontId="19" fillId="33" borderId="40" xfId="42" applyNumberFormat="1" applyFont="1" applyFill="1" applyBorder="1" applyAlignment="1">
      <alignment horizontal="right" wrapText="1"/>
    </xf>
    <xf numFmtId="3" fontId="19" fillId="0" borderId="26" xfId="0" applyNumberFormat="1" applyFont="1" applyBorder="1" applyAlignment="1">
      <alignment horizontal="right" wrapText="1"/>
    </xf>
    <xf numFmtId="3" fontId="19" fillId="0" borderId="24" xfId="0" applyNumberFormat="1" applyFont="1" applyBorder="1" applyAlignment="1">
      <alignment horizontal="right" wrapText="1"/>
    </xf>
    <xf numFmtId="3" fontId="19" fillId="0" borderId="29" xfId="0" applyNumberFormat="1" applyFont="1" applyBorder="1" applyAlignment="1">
      <alignment horizontal="right" wrapText="1"/>
    </xf>
    <xf numFmtId="0" fontId="19" fillId="33" borderId="4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R1"/>
    </sheetView>
  </sheetViews>
  <sheetFormatPr defaultRowHeight="15" x14ac:dyDescent="0.25"/>
  <cols>
    <col min="1" max="1" width="31.7109375" customWidth="1"/>
    <col min="2" max="21" width="14.28515625" customWidth="1"/>
    <col min="23" max="23" width="11.7109375" bestFit="1" customWidth="1"/>
  </cols>
  <sheetData>
    <row r="1" spans="1:28" ht="25.5" customHeight="1" x14ac:dyDescent="0.25">
      <c r="A1" s="54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8" s="3" customFormat="1" ht="25.5" customHeight="1" thickBot="1" x14ac:dyDescent="0.3">
      <c r="A2" s="13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8" ht="25.5" customHeight="1" thickBot="1" x14ac:dyDescent="0.3">
      <c r="A3" s="1"/>
      <c r="B3" s="60" t="s">
        <v>23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/>
    </row>
    <row r="4" spans="1:28" ht="26.25" customHeight="1" thickBot="1" x14ac:dyDescent="0.3">
      <c r="A4" s="2"/>
      <c r="B4" s="56" t="s">
        <v>28</v>
      </c>
      <c r="C4" s="57"/>
      <c r="D4" s="57"/>
      <c r="E4" s="57"/>
      <c r="F4" s="57" t="s">
        <v>29</v>
      </c>
      <c r="G4" s="57"/>
      <c r="H4" s="57"/>
      <c r="I4" s="57"/>
      <c r="J4" s="57" t="s">
        <v>30</v>
      </c>
      <c r="K4" s="57"/>
      <c r="L4" s="57"/>
      <c r="M4" s="57"/>
      <c r="N4" s="57" t="s">
        <v>31</v>
      </c>
      <c r="O4" s="57"/>
      <c r="P4" s="57"/>
      <c r="Q4" s="59"/>
      <c r="R4" s="56" t="s">
        <v>32</v>
      </c>
      <c r="S4" s="57"/>
      <c r="T4" s="57"/>
      <c r="U4" s="58"/>
    </row>
    <row r="5" spans="1:28" ht="52.5" thickBot="1" x14ac:dyDescent="0.3">
      <c r="A5" s="7" t="s">
        <v>0</v>
      </c>
      <c r="B5" s="8" t="s">
        <v>17</v>
      </c>
      <c r="C5" s="9" t="s">
        <v>15</v>
      </c>
      <c r="D5" s="9" t="s">
        <v>24</v>
      </c>
      <c r="E5" s="9" t="s">
        <v>25</v>
      </c>
      <c r="F5" s="9" t="s">
        <v>17</v>
      </c>
      <c r="G5" s="9" t="s">
        <v>15</v>
      </c>
      <c r="H5" s="9" t="s">
        <v>24</v>
      </c>
      <c r="I5" s="9" t="s">
        <v>25</v>
      </c>
      <c r="J5" s="9" t="s">
        <v>17</v>
      </c>
      <c r="K5" s="9" t="s">
        <v>15</v>
      </c>
      <c r="L5" s="9" t="s">
        <v>24</v>
      </c>
      <c r="M5" s="9" t="s">
        <v>25</v>
      </c>
      <c r="N5" s="9" t="s">
        <v>17</v>
      </c>
      <c r="O5" s="9" t="s">
        <v>15</v>
      </c>
      <c r="P5" s="9" t="s">
        <v>24</v>
      </c>
      <c r="Q5" s="45" t="s">
        <v>25</v>
      </c>
      <c r="R5" s="8" t="s">
        <v>17</v>
      </c>
      <c r="S5" s="9" t="s">
        <v>15</v>
      </c>
      <c r="T5" s="9" t="s">
        <v>24</v>
      </c>
      <c r="U5" s="10" t="s">
        <v>25</v>
      </c>
    </row>
    <row r="6" spans="1:28" x14ac:dyDescent="0.25">
      <c r="A6" s="16" t="s">
        <v>1</v>
      </c>
      <c r="B6" s="25">
        <v>6203.3800514944596</v>
      </c>
      <c r="C6" s="26">
        <v>40.185327439438403</v>
      </c>
      <c r="D6" s="26">
        <v>0.45219167092115797</v>
      </c>
      <c r="E6" s="27">
        <f>B6/B$20</f>
        <v>1.5375308310752168E-2</v>
      </c>
      <c r="F6" s="28">
        <v>323576.30784730799</v>
      </c>
      <c r="G6" s="26">
        <v>6.0225961782976496</v>
      </c>
      <c r="H6" s="26">
        <v>23.5869010283714</v>
      </c>
      <c r="I6" s="27">
        <f t="shared" ref="I6:I18" si="0">F6/F$20</f>
        <v>9.7770870212140926E-2</v>
      </c>
      <c r="J6" s="28">
        <v>549199.24359117902</v>
      </c>
      <c r="K6" s="26">
        <v>4.2256468523071602</v>
      </c>
      <c r="L6" s="26">
        <v>40.033549704616703</v>
      </c>
      <c r="M6" s="27">
        <f>J6/J$20</f>
        <v>0.24733747823534954</v>
      </c>
      <c r="N6" s="28">
        <v>492868.55054293101</v>
      </c>
      <c r="O6" s="26">
        <v>4.2708011460905402</v>
      </c>
      <c r="P6" s="26">
        <v>35.927357596090701</v>
      </c>
      <c r="Q6" s="46">
        <f>N6/N$20</f>
        <v>8.9846412505217202E-2</v>
      </c>
      <c r="R6" s="50">
        <v>1371847.48203291</v>
      </c>
      <c r="S6" s="29">
        <v>2.3059922452838002</v>
      </c>
      <c r="T6" s="29">
        <v>100</v>
      </c>
      <c r="U6" s="30">
        <f>R6/R$20</f>
        <v>0.12013596157885147</v>
      </c>
      <c r="W6" s="11"/>
      <c r="Y6" s="11"/>
      <c r="Z6" s="12"/>
      <c r="AB6" s="12"/>
    </row>
    <row r="7" spans="1:28" x14ac:dyDescent="0.25">
      <c r="A7" s="17" t="s">
        <v>2</v>
      </c>
      <c r="B7" s="23">
        <v>53994.9199883123</v>
      </c>
      <c r="C7" s="20">
        <v>28.961679428855401</v>
      </c>
      <c r="D7" s="20">
        <v>2.0722939207714699</v>
      </c>
      <c r="E7" s="21">
        <f t="shared" ref="E7:E18" si="1">B7/B$20</f>
        <v>0.13382841856266653</v>
      </c>
      <c r="F7" s="19">
        <v>777670.35406512197</v>
      </c>
      <c r="G7" s="20">
        <v>7.4271225152281799</v>
      </c>
      <c r="H7" s="20">
        <v>29.846540145669099</v>
      </c>
      <c r="I7" s="21">
        <f t="shared" si="0"/>
        <v>0.23497859828170756</v>
      </c>
      <c r="J7" s="19">
        <v>322918.09149950801</v>
      </c>
      <c r="K7" s="20">
        <v>10.5717398242789</v>
      </c>
      <c r="L7" s="20">
        <v>12.393410307236399</v>
      </c>
      <c r="M7" s="21">
        <f t="shared" ref="M7:M19" si="2">J7/J$20</f>
        <v>0.14542945453784126</v>
      </c>
      <c r="N7" s="19">
        <v>1450979.4577077201</v>
      </c>
      <c r="O7" s="20">
        <v>4.4754644041640201</v>
      </c>
      <c r="P7" s="20">
        <v>55.687755626323003</v>
      </c>
      <c r="Q7" s="47">
        <f t="shared" ref="Q7:Q19" si="3">N7/N$20</f>
        <v>0.26450317990506234</v>
      </c>
      <c r="R7" s="51">
        <v>2605562.8232606598</v>
      </c>
      <c r="S7" s="22">
        <v>3.13164970166005</v>
      </c>
      <c r="T7" s="22">
        <v>100</v>
      </c>
      <c r="U7" s="24">
        <f t="shared" ref="U7:U19" si="4">R7/R$20</f>
        <v>0.22817536156618987</v>
      </c>
      <c r="W7" s="11"/>
      <c r="X7" s="3"/>
      <c r="Y7" s="11"/>
      <c r="Z7" s="12"/>
      <c r="AB7" s="12"/>
    </row>
    <row r="8" spans="1:28" x14ac:dyDescent="0.25">
      <c r="A8" s="17" t="s">
        <v>3</v>
      </c>
      <c r="B8" s="23">
        <v>68703.717925386707</v>
      </c>
      <c r="C8" s="20">
        <v>26.384886072027999</v>
      </c>
      <c r="D8" s="20">
        <v>6.0754189944134103</v>
      </c>
      <c r="E8" s="21">
        <f t="shared" si="1"/>
        <v>0.17028472162418731</v>
      </c>
      <c r="F8" s="19">
        <v>309561.57961783401</v>
      </c>
      <c r="G8" s="20">
        <v>12.3398826497966</v>
      </c>
      <c r="H8" s="20">
        <v>27.374301675977701</v>
      </c>
      <c r="I8" s="21">
        <f t="shared" si="0"/>
        <v>9.3536220945332052E-2</v>
      </c>
      <c r="J8" s="19">
        <v>84102.827115559601</v>
      </c>
      <c r="K8" s="20">
        <v>23.7064922250322</v>
      </c>
      <c r="L8" s="20">
        <v>7.4371508379888303</v>
      </c>
      <c r="M8" s="21">
        <f t="shared" si="2"/>
        <v>3.7876565588846341E-2</v>
      </c>
      <c r="N8" s="19">
        <v>668479.27843494096</v>
      </c>
      <c r="O8" s="20">
        <v>7.4587023597477398</v>
      </c>
      <c r="P8" s="20">
        <v>59.113128491620103</v>
      </c>
      <c r="Q8" s="47">
        <f t="shared" si="3"/>
        <v>0.12185899249464108</v>
      </c>
      <c r="R8" s="51">
        <v>1130847.4030937201</v>
      </c>
      <c r="S8" s="22">
        <v>5.2545196981460203</v>
      </c>
      <c r="T8" s="22">
        <v>100</v>
      </c>
      <c r="U8" s="24">
        <f t="shared" si="4"/>
        <v>9.9031008875921089E-2</v>
      </c>
      <c r="W8" s="11"/>
      <c r="X8" s="3"/>
      <c r="Y8" s="11"/>
      <c r="Z8" s="12"/>
      <c r="AB8" s="12"/>
    </row>
    <row r="9" spans="1:28" x14ac:dyDescent="0.25">
      <c r="A9" s="17" t="s">
        <v>4</v>
      </c>
      <c r="B9" s="23">
        <v>9597.6363636363603</v>
      </c>
      <c r="C9" s="20">
        <v>67.152468582825904</v>
      </c>
      <c r="D9" s="20">
        <v>1.0733452593917701</v>
      </c>
      <c r="E9" s="21">
        <f t="shared" si="1"/>
        <v>2.3788098894544595E-2</v>
      </c>
      <c r="F9" s="19">
        <v>341515.89393939398</v>
      </c>
      <c r="G9" s="20">
        <v>11.423391518321701</v>
      </c>
      <c r="H9" s="20">
        <v>38.193202146690503</v>
      </c>
      <c r="I9" s="21">
        <f t="shared" si="0"/>
        <v>0.10319144304436617</v>
      </c>
      <c r="J9" s="19">
        <v>324320.12878787902</v>
      </c>
      <c r="K9" s="20">
        <v>11.264601429578899</v>
      </c>
      <c r="L9" s="20">
        <v>36.270125223613597</v>
      </c>
      <c r="M9" s="21">
        <f t="shared" si="2"/>
        <v>0.14606087632391304</v>
      </c>
      <c r="N9" s="19">
        <v>218746.12878787899</v>
      </c>
      <c r="O9" s="20">
        <v>13.7192954450618</v>
      </c>
      <c r="P9" s="20">
        <v>24.4633273703041</v>
      </c>
      <c r="Q9" s="47">
        <f t="shared" si="3"/>
        <v>3.9875855132865151E-2</v>
      </c>
      <c r="R9" s="51">
        <v>894179.78787878796</v>
      </c>
      <c r="S9" s="22">
        <v>5.6586582462826298</v>
      </c>
      <c r="T9" s="22">
        <v>100</v>
      </c>
      <c r="U9" s="24">
        <f t="shared" si="4"/>
        <v>7.8305460372317531E-2</v>
      </c>
      <c r="W9" s="11"/>
      <c r="X9" s="3"/>
      <c r="Y9" s="11"/>
      <c r="Z9" s="12"/>
      <c r="AB9" s="12"/>
    </row>
    <row r="10" spans="1:28" x14ac:dyDescent="0.25">
      <c r="A10" s="17" t="s">
        <v>5</v>
      </c>
      <c r="B10" s="23">
        <v>49672.706245181202</v>
      </c>
      <c r="C10" s="20">
        <v>16.228700908885699</v>
      </c>
      <c r="D10" s="20">
        <v>8.8999644001423999</v>
      </c>
      <c r="E10" s="21">
        <f t="shared" si="1"/>
        <v>0.12311565095307908</v>
      </c>
      <c r="F10" s="19">
        <v>230083.97532767901</v>
      </c>
      <c r="G10" s="20">
        <v>7.0012206230031397</v>
      </c>
      <c r="H10" s="20">
        <v>41.224635101459597</v>
      </c>
      <c r="I10" s="21">
        <f t="shared" si="0"/>
        <v>6.9521500629370306E-2</v>
      </c>
      <c r="J10" s="19">
        <v>57719.684656900499</v>
      </c>
      <c r="K10" s="20">
        <v>13.6172745643757</v>
      </c>
      <c r="L10" s="20">
        <v>10.341758632965499</v>
      </c>
      <c r="M10" s="21">
        <f t="shared" si="2"/>
        <v>2.5994648416166655E-2</v>
      </c>
      <c r="N10" s="19">
        <v>220646.16114109501</v>
      </c>
      <c r="O10" s="20">
        <v>6.4511113125951001</v>
      </c>
      <c r="P10" s="20">
        <v>39.5336418654325</v>
      </c>
      <c r="Q10" s="47">
        <f t="shared" si="3"/>
        <v>4.0222217444666655E-2</v>
      </c>
      <c r="R10" s="51">
        <v>558122.52737085603</v>
      </c>
      <c r="S10" s="22">
        <v>4.0096227473158601</v>
      </c>
      <c r="T10" s="22">
        <v>100</v>
      </c>
      <c r="U10" s="24">
        <f t="shared" si="4"/>
        <v>4.8876123171619539E-2</v>
      </c>
      <c r="W10" s="11"/>
      <c r="X10" s="3"/>
      <c r="Y10" s="11"/>
      <c r="Z10" s="12"/>
      <c r="AB10" s="12"/>
    </row>
    <row r="11" spans="1:28" x14ac:dyDescent="0.25">
      <c r="A11" s="17" t="s">
        <v>6</v>
      </c>
      <c r="B11" s="23">
        <v>55048.3212013757</v>
      </c>
      <c r="C11" s="20">
        <v>28.202375296188301</v>
      </c>
      <c r="D11" s="20">
        <v>4.5698764570201602</v>
      </c>
      <c r="E11" s="21">
        <f t="shared" si="1"/>
        <v>0.13643931267060827</v>
      </c>
      <c r="F11" s="19">
        <v>335813.003234345</v>
      </c>
      <c r="G11" s="20">
        <v>11.393929193823899</v>
      </c>
      <c r="H11" s="20">
        <v>27.877760918956401</v>
      </c>
      <c r="I11" s="21">
        <f t="shared" si="0"/>
        <v>0.10146827427880721</v>
      </c>
      <c r="J11" s="19">
        <v>106906.52035767199</v>
      </c>
      <c r="K11" s="20">
        <v>18.4672072434686</v>
      </c>
      <c r="L11" s="20">
        <v>8.8749226102150693</v>
      </c>
      <c r="M11" s="21">
        <f t="shared" si="2"/>
        <v>4.8146441315687474E-2</v>
      </c>
      <c r="N11" s="19">
        <v>706823.17028342595</v>
      </c>
      <c r="O11" s="20">
        <v>6.2983472981933604</v>
      </c>
      <c r="P11" s="20">
        <v>58.6774400138084</v>
      </c>
      <c r="Q11" s="47">
        <f t="shared" si="3"/>
        <v>0.12884880980045096</v>
      </c>
      <c r="R11" s="51">
        <v>1204591.01507682</v>
      </c>
      <c r="S11" s="22">
        <v>4.6459183416679304</v>
      </c>
      <c r="T11" s="22">
        <v>100</v>
      </c>
      <c r="U11" s="24">
        <f t="shared" si="4"/>
        <v>0.10548891316332708</v>
      </c>
      <c r="W11" s="11"/>
      <c r="X11" s="3"/>
      <c r="Y11" s="11"/>
      <c r="Z11" s="12"/>
      <c r="AB11" s="12"/>
    </row>
    <row r="12" spans="1:28" x14ac:dyDescent="0.25">
      <c r="A12" s="17" t="s">
        <v>7</v>
      </c>
      <c r="B12" s="23">
        <v>34996.493585257798</v>
      </c>
      <c r="C12" s="20">
        <v>34.543053203287101</v>
      </c>
      <c r="D12" s="20">
        <v>3.84783559247923</v>
      </c>
      <c r="E12" s="21">
        <f t="shared" si="1"/>
        <v>8.6740111713608375E-2</v>
      </c>
      <c r="F12" s="19">
        <v>120101.60298577099</v>
      </c>
      <c r="G12" s="20">
        <v>20.687456984898802</v>
      </c>
      <c r="H12" s="20">
        <v>13.2050721469174</v>
      </c>
      <c r="I12" s="21">
        <f t="shared" si="0"/>
        <v>3.6289548873068352E-2</v>
      </c>
      <c r="J12" s="19">
        <v>146746.66060181899</v>
      </c>
      <c r="K12" s="20">
        <v>16.682442789750699</v>
      </c>
      <c r="L12" s="20">
        <v>16.1346742457368</v>
      </c>
      <c r="M12" s="21">
        <f t="shared" si="2"/>
        <v>6.6088854630198909E-2</v>
      </c>
      <c r="N12" s="19">
        <v>607666.38861674804</v>
      </c>
      <c r="O12" s="20">
        <v>7.6407988208035098</v>
      </c>
      <c r="P12" s="20">
        <v>66.812418014866594</v>
      </c>
      <c r="Q12" s="47">
        <f t="shared" si="3"/>
        <v>0.11077323752362317</v>
      </c>
      <c r="R12" s="51">
        <v>909511.14578959602</v>
      </c>
      <c r="S12" s="22">
        <v>6.0313403622099502</v>
      </c>
      <c r="T12" s="22">
        <v>100</v>
      </c>
      <c r="U12" s="24">
        <f t="shared" si="4"/>
        <v>7.9648064013791625E-2</v>
      </c>
      <c r="W12" s="11"/>
      <c r="X12" s="3"/>
      <c r="Y12" s="11"/>
      <c r="Z12" s="12"/>
      <c r="AB12" s="12"/>
    </row>
    <row r="13" spans="1:28" x14ac:dyDescent="0.25">
      <c r="A13" s="17" t="s">
        <v>8</v>
      </c>
      <c r="B13" s="23">
        <v>13140.472924187699</v>
      </c>
      <c r="C13" s="20">
        <v>28.6612969702906</v>
      </c>
      <c r="D13" s="20">
        <v>1.5647226173541999</v>
      </c>
      <c r="E13" s="21">
        <f t="shared" si="1"/>
        <v>3.2569151153298059E-2</v>
      </c>
      <c r="F13" s="19">
        <v>214926.371540313</v>
      </c>
      <c r="G13" s="20">
        <v>7.4580602810483398</v>
      </c>
      <c r="H13" s="20">
        <v>25.592697961119001</v>
      </c>
      <c r="I13" s="21">
        <f t="shared" si="0"/>
        <v>6.4941523428688031E-2</v>
      </c>
      <c r="J13" s="19">
        <v>387444.85318892897</v>
      </c>
      <c r="K13" s="20">
        <v>4.9373712396316298</v>
      </c>
      <c r="L13" s="20">
        <v>46.135609293503997</v>
      </c>
      <c r="M13" s="21">
        <f t="shared" si="2"/>
        <v>0.17448973949124735</v>
      </c>
      <c r="N13" s="19">
        <v>224283.981046931</v>
      </c>
      <c r="O13" s="20">
        <v>6.1559971244958502</v>
      </c>
      <c r="P13" s="20">
        <v>26.7069701280228</v>
      </c>
      <c r="Q13" s="47">
        <f t="shared" si="3"/>
        <v>4.0885366001253171E-2</v>
      </c>
      <c r="R13" s="51">
        <v>839795.67870036105</v>
      </c>
      <c r="S13" s="22">
        <v>2.8157617919366</v>
      </c>
      <c r="T13" s="22">
        <v>100</v>
      </c>
      <c r="U13" s="24">
        <f t="shared" si="4"/>
        <v>7.3542913998665457E-2</v>
      </c>
      <c r="W13" s="11"/>
      <c r="X13" s="3"/>
      <c r="Y13" s="11"/>
      <c r="Z13" s="12"/>
      <c r="AB13" s="12"/>
    </row>
    <row r="14" spans="1:28" x14ac:dyDescent="0.25">
      <c r="A14" s="17" t="s">
        <v>9</v>
      </c>
      <c r="B14" s="23">
        <v>783.46646341463395</v>
      </c>
      <c r="C14" s="20">
        <v>195.994523318023</v>
      </c>
      <c r="D14" s="20">
        <v>0.76335877862595403</v>
      </c>
      <c r="E14" s="21">
        <f t="shared" si="1"/>
        <v>1.9418507855620765E-3</v>
      </c>
      <c r="F14" s="19">
        <v>48966.653963414603</v>
      </c>
      <c r="G14" s="20">
        <v>28.890912537414401</v>
      </c>
      <c r="H14" s="20">
        <v>47.709923664122101</v>
      </c>
      <c r="I14" s="21">
        <f t="shared" si="0"/>
        <v>1.4795620857504186E-2</v>
      </c>
      <c r="J14" s="19">
        <v>23503.993902439001</v>
      </c>
      <c r="K14" s="20">
        <v>39.908489636159999</v>
      </c>
      <c r="L14" s="20">
        <v>22.900763358778601</v>
      </c>
      <c r="M14" s="21">
        <f t="shared" si="2"/>
        <v>1.0585263268526591E-2</v>
      </c>
      <c r="N14" s="19">
        <v>29379.992378048799</v>
      </c>
      <c r="O14" s="20">
        <v>32.898090594890697</v>
      </c>
      <c r="P14" s="20">
        <v>28.625954198473298</v>
      </c>
      <c r="Q14" s="47">
        <f t="shared" si="3"/>
        <v>5.3557625287523423E-3</v>
      </c>
      <c r="R14" s="51">
        <v>102634.106707317</v>
      </c>
      <c r="S14" s="22">
        <v>15.6133649885029</v>
      </c>
      <c r="T14" s="22">
        <v>100</v>
      </c>
      <c r="U14" s="24">
        <f t="shared" si="4"/>
        <v>8.9879139347169672E-3</v>
      </c>
      <c r="W14" s="11"/>
      <c r="X14" s="3"/>
      <c r="Y14" s="11"/>
      <c r="Z14" s="12"/>
      <c r="AB14" s="12"/>
    </row>
    <row r="15" spans="1:28" x14ac:dyDescent="0.25">
      <c r="A15" s="17" t="s">
        <v>10</v>
      </c>
      <c r="B15" s="23">
        <v>32092.016232009501</v>
      </c>
      <c r="C15" s="20">
        <v>29.720580630463498</v>
      </c>
      <c r="D15" s="20">
        <v>6.0186915887850496</v>
      </c>
      <c r="E15" s="21">
        <f t="shared" si="1"/>
        <v>7.9541256506110394E-2</v>
      </c>
      <c r="F15" s="19">
        <v>205309.17216751401</v>
      </c>
      <c r="G15" s="20">
        <v>10.764894640878</v>
      </c>
      <c r="H15" s="20">
        <v>38.504672897196301</v>
      </c>
      <c r="I15" s="21">
        <f t="shared" si="0"/>
        <v>6.2035618611559325E-2</v>
      </c>
      <c r="J15" s="19">
        <v>55014.884969159197</v>
      </c>
      <c r="K15" s="20">
        <v>19.5179546323678</v>
      </c>
      <c r="L15" s="20">
        <v>10.317757009345801</v>
      </c>
      <c r="M15" s="21">
        <f t="shared" si="2"/>
        <v>2.4776514302355505E-2</v>
      </c>
      <c r="N15" s="19">
        <v>240789.786386755</v>
      </c>
      <c r="O15" s="20">
        <v>8.5817221288427703</v>
      </c>
      <c r="P15" s="20">
        <v>45.158878504672899</v>
      </c>
      <c r="Q15" s="47">
        <f t="shared" si="3"/>
        <v>4.3894256289868712E-2</v>
      </c>
      <c r="R15" s="51">
        <v>533205.85975543805</v>
      </c>
      <c r="S15" s="22">
        <v>5.6171074658315598</v>
      </c>
      <c r="T15" s="22">
        <v>100</v>
      </c>
      <c r="U15" s="24">
        <f t="shared" si="4"/>
        <v>4.6694111058375704E-2</v>
      </c>
      <c r="W15" s="11"/>
      <c r="X15" s="3"/>
      <c r="Y15" s="11"/>
      <c r="Z15" s="12"/>
      <c r="AB15" s="12"/>
    </row>
    <row r="16" spans="1:28" x14ac:dyDescent="0.25">
      <c r="A16" s="17" t="s">
        <v>11</v>
      </c>
      <c r="B16" s="23">
        <v>54304.268417462503</v>
      </c>
      <c r="C16" s="20">
        <v>15.445351843103699</v>
      </c>
      <c r="D16" s="20">
        <v>10.1983532934132</v>
      </c>
      <c r="E16" s="21">
        <f t="shared" si="1"/>
        <v>0.13459515015643458</v>
      </c>
      <c r="F16" s="19">
        <v>140294.33015006801</v>
      </c>
      <c r="G16" s="20">
        <v>9.3561279887092201</v>
      </c>
      <c r="H16" s="20">
        <v>26.347305389221599</v>
      </c>
      <c r="I16" s="21">
        <f t="shared" si="0"/>
        <v>4.2390924217709736E-2</v>
      </c>
      <c r="J16" s="19">
        <v>48624.739427012297</v>
      </c>
      <c r="K16" s="20">
        <v>14.0072312552031</v>
      </c>
      <c r="L16" s="20">
        <v>9.1317365269461099</v>
      </c>
      <c r="M16" s="21">
        <f t="shared" si="2"/>
        <v>2.189864711226883E-2</v>
      </c>
      <c r="N16" s="19">
        <v>289257.41507503402</v>
      </c>
      <c r="O16" s="20">
        <v>5.6981576072299198</v>
      </c>
      <c r="P16" s="20">
        <v>54.322604790419199</v>
      </c>
      <c r="Q16" s="47">
        <f t="shared" si="3"/>
        <v>5.2729558431747835E-2</v>
      </c>
      <c r="R16" s="51">
        <v>532480.75306957704</v>
      </c>
      <c r="S16" s="22">
        <v>4.1109083355795297</v>
      </c>
      <c r="T16" s="22">
        <v>100</v>
      </c>
      <c r="U16" s="24">
        <f t="shared" si="4"/>
        <v>4.6630611733491513E-2</v>
      </c>
      <c r="W16" s="11"/>
      <c r="X16" s="3"/>
      <c r="Y16" s="11"/>
      <c r="Z16" s="12"/>
      <c r="AB16" s="12"/>
    </row>
    <row r="17" spans="1:28" x14ac:dyDescent="0.25">
      <c r="A17" s="17" t="s">
        <v>12</v>
      </c>
      <c r="B17" s="23">
        <v>5484.5768114112598</v>
      </c>
      <c r="C17" s="20">
        <v>41.293229813229303</v>
      </c>
      <c r="D17" s="20">
        <v>3.1627372052904001</v>
      </c>
      <c r="E17" s="21">
        <f t="shared" si="1"/>
        <v>1.3593727730599851E-2</v>
      </c>
      <c r="F17" s="19">
        <v>53748.852751830302</v>
      </c>
      <c r="G17" s="20">
        <v>14.8167655075538</v>
      </c>
      <c r="H17" s="20">
        <v>30.9948246118459</v>
      </c>
      <c r="I17" s="21">
        <f>F17/F$20</f>
        <v>1.6240596047997692E-2</v>
      </c>
      <c r="J17" s="19">
        <v>25129.333754102499</v>
      </c>
      <c r="K17" s="20">
        <v>20.6144027722689</v>
      </c>
      <c r="L17" s="20">
        <v>14.4910868315124</v>
      </c>
      <c r="M17" s="21">
        <f t="shared" si="2"/>
        <v>1.1317251640464552E-2</v>
      </c>
      <c r="N17" s="19">
        <v>89049.583501640998</v>
      </c>
      <c r="O17" s="20">
        <v>9.9803228416872702</v>
      </c>
      <c r="P17" s="20">
        <v>51.351351351351397</v>
      </c>
      <c r="Q17" s="47">
        <f t="shared" si="3"/>
        <v>1.6233102322906923E-2</v>
      </c>
      <c r="R17" s="51">
        <v>173412.34681898501</v>
      </c>
      <c r="S17" s="22">
        <v>7.3375931462160997</v>
      </c>
      <c r="T17" s="22">
        <v>100</v>
      </c>
      <c r="U17" s="24">
        <f t="shared" si="4"/>
        <v>1.5186133522563315E-2</v>
      </c>
      <c r="W17" s="11"/>
      <c r="X17" s="3"/>
      <c r="Y17" s="11"/>
      <c r="Z17" s="12"/>
      <c r="AB17" s="12"/>
    </row>
    <row r="18" spans="1:28" x14ac:dyDescent="0.25">
      <c r="A18" s="17" t="s">
        <v>13</v>
      </c>
      <c r="B18" s="23">
        <v>19441.806507756501</v>
      </c>
      <c r="C18" s="20">
        <v>35.715786797534498</v>
      </c>
      <c r="D18" s="20">
        <v>3.5407460347974902</v>
      </c>
      <c r="E18" s="21">
        <f t="shared" si="1"/>
        <v>4.8187240938547725E-2</v>
      </c>
      <c r="F18" s="19">
        <v>203617.39759346901</v>
      </c>
      <c r="G18" s="20">
        <v>10.1203061510951</v>
      </c>
      <c r="H18" s="20">
        <v>37.082844788997697</v>
      </c>
      <c r="I18" s="21">
        <f t="shared" si="0"/>
        <v>6.1524436957353643E-2</v>
      </c>
      <c r="J18" s="19">
        <v>86836.008915865503</v>
      </c>
      <c r="K18" s="20">
        <v>15.214288947461799</v>
      </c>
      <c r="L18" s="20">
        <v>15.8145928529751</v>
      </c>
      <c r="M18" s="21">
        <f t="shared" si="2"/>
        <v>3.9107481876396143E-2</v>
      </c>
      <c r="N18" s="19">
        <v>239192.64351618401</v>
      </c>
      <c r="O18" s="20">
        <v>8.7990535996347905</v>
      </c>
      <c r="P18" s="20">
        <v>43.5618163232296</v>
      </c>
      <c r="Q18" s="47">
        <f t="shared" si="3"/>
        <v>4.3603108564940804E-2</v>
      </c>
      <c r="R18" s="51">
        <v>549087.85653327499</v>
      </c>
      <c r="S18" s="22">
        <v>5.1713631358489298</v>
      </c>
      <c r="T18" s="22">
        <v>100</v>
      </c>
      <c r="U18" s="24">
        <f t="shared" si="4"/>
        <v>4.8084935461005535E-2</v>
      </c>
      <c r="W18" s="11"/>
      <c r="X18" s="3"/>
      <c r="Y18" s="11"/>
      <c r="Z18" s="12"/>
      <c r="AB18" s="12"/>
    </row>
    <row r="19" spans="1:28" ht="15.75" thickBot="1" x14ac:dyDescent="0.3">
      <c r="A19" s="18" t="s">
        <v>14</v>
      </c>
      <c r="B19" s="31" t="s">
        <v>18</v>
      </c>
      <c r="C19" s="32" t="s">
        <v>18</v>
      </c>
      <c r="D19" s="32" t="s">
        <v>18</v>
      </c>
      <c r="E19" s="33" t="s">
        <v>18</v>
      </c>
      <c r="F19" s="34">
        <v>4351.4573378839596</v>
      </c>
      <c r="G19" s="32">
        <v>97.510778781076496</v>
      </c>
      <c r="H19" s="32">
        <v>31.428571428571399</v>
      </c>
      <c r="I19" s="21">
        <f>F19/F$20</f>
        <v>1.3148236143935605E-3</v>
      </c>
      <c r="J19" s="34">
        <v>1977.9351535836199</v>
      </c>
      <c r="K19" s="32">
        <v>161.04857712289399</v>
      </c>
      <c r="L19" s="32">
        <v>14.285714285714301</v>
      </c>
      <c r="M19" s="33">
        <f t="shared" si="2"/>
        <v>8.9078326073695809E-4</v>
      </c>
      <c r="N19" s="34">
        <v>7516.15358361775</v>
      </c>
      <c r="O19" s="32">
        <v>67.304306089428394</v>
      </c>
      <c r="P19" s="32">
        <v>54.285714285714299</v>
      </c>
      <c r="Q19" s="48">
        <f t="shared" si="3"/>
        <v>1.3701410540039427E-3</v>
      </c>
      <c r="R19" s="52">
        <v>13845.5460750853</v>
      </c>
      <c r="S19" s="35">
        <v>50.661222989318198</v>
      </c>
      <c r="T19" s="35">
        <v>100</v>
      </c>
      <c r="U19" s="36">
        <f t="shared" si="4"/>
        <v>1.21248754916238E-3</v>
      </c>
      <c r="W19" s="11"/>
      <c r="X19" s="3"/>
      <c r="Y19" s="11"/>
      <c r="Z19" s="12"/>
      <c r="AB19" s="12"/>
    </row>
    <row r="20" spans="1:28" s="4" customFormat="1" ht="27" thickBot="1" x14ac:dyDescent="0.3">
      <c r="A20" s="53" t="s">
        <v>16</v>
      </c>
      <c r="B20" s="37">
        <v>403463.78271688701</v>
      </c>
      <c r="C20" s="38">
        <v>8.9511055548112797</v>
      </c>
      <c r="D20" s="38">
        <v>3.5332287396195601</v>
      </c>
      <c r="E20" s="39">
        <f>SUM(E6:E19)</f>
        <v>0.99999999999999922</v>
      </c>
      <c r="F20" s="40">
        <v>3309536.95252195</v>
      </c>
      <c r="G20" s="38">
        <v>3.1199425382883699</v>
      </c>
      <c r="H20" s="38">
        <v>28.982405797966699</v>
      </c>
      <c r="I20" s="39">
        <f>SUM(I6:I19)</f>
        <v>0.99999999999999889</v>
      </c>
      <c r="J20" s="41">
        <v>2220444.9059216101</v>
      </c>
      <c r="K20" s="42">
        <v>3.2830590029422102</v>
      </c>
      <c r="L20" s="42">
        <v>19.4449665432528</v>
      </c>
      <c r="M20" s="43">
        <f>SUM(M6:M19)</f>
        <v>0.99999999999999911</v>
      </c>
      <c r="N20" s="40">
        <v>5485678.6910029501</v>
      </c>
      <c r="O20" s="38">
        <v>2.1505301447005798</v>
      </c>
      <c r="P20" s="38">
        <v>48.039398919161002</v>
      </c>
      <c r="Q20" s="49">
        <f>SUM(Q6:Q19)</f>
        <v>1.0000000000000004</v>
      </c>
      <c r="R20" s="37">
        <v>11419124.332163399</v>
      </c>
      <c r="S20" s="38">
        <v>1.34535209078649</v>
      </c>
      <c r="T20" s="38">
        <v>100</v>
      </c>
      <c r="U20" s="44">
        <f>SUM(U6:U19)</f>
        <v>0.999999999999999</v>
      </c>
      <c r="W20" s="11"/>
      <c r="X20" s="3"/>
      <c r="Y20" s="11"/>
      <c r="Z20" s="12"/>
      <c r="AB20" s="12"/>
    </row>
    <row r="21" spans="1:28" x14ac:dyDescent="0.25">
      <c r="B21" s="12"/>
      <c r="E21" s="12"/>
      <c r="F21" s="12"/>
      <c r="G21" s="3"/>
      <c r="H21" s="3"/>
      <c r="I21" s="12"/>
      <c r="J21" s="12"/>
      <c r="K21" s="3"/>
      <c r="L21" s="3"/>
      <c r="M21" s="12"/>
      <c r="N21" s="12"/>
      <c r="O21" s="3"/>
      <c r="P21" s="3"/>
      <c r="Q21" s="12"/>
      <c r="R21" s="12"/>
      <c r="S21" s="3"/>
      <c r="T21" s="3"/>
      <c r="U21" s="12"/>
    </row>
    <row r="22" spans="1:28" x14ac:dyDescent="0.25">
      <c r="A22" s="63" t="s">
        <v>35</v>
      </c>
    </row>
    <row r="23" spans="1:28" x14ac:dyDescent="0.25">
      <c r="A23" s="3" t="s">
        <v>36</v>
      </c>
    </row>
    <row r="24" spans="1:28" x14ac:dyDescent="0.25">
      <c r="A24" s="3" t="s">
        <v>33</v>
      </c>
    </row>
    <row r="25" spans="1:28" x14ac:dyDescent="0.25">
      <c r="A25" s="15" t="s">
        <v>34</v>
      </c>
    </row>
    <row r="26" spans="1:28" x14ac:dyDescent="0.25">
      <c r="A26" s="3"/>
    </row>
    <row r="27" spans="1:28" x14ac:dyDescent="0.25">
      <c r="A27" s="5" t="s">
        <v>19</v>
      </c>
    </row>
    <row r="28" spans="1:28" x14ac:dyDescent="0.25">
      <c r="A28" s="5" t="s">
        <v>26</v>
      </c>
    </row>
    <row r="29" spans="1:28" x14ac:dyDescent="0.25">
      <c r="A29" s="5" t="s">
        <v>20</v>
      </c>
    </row>
    <row r="30" spans="1:28" x14ac:dyDescent="0.25">
      <c r="A30" s="5" t="s">
        <v>21</v>
      </c>
    </row>
    <row r="31" spans="1:28" x14ac:dyDescent="0.25">
      <c r="A31" s="6"/>
    </row>
    <row r="32" spans="1:28" x14ac:dyDescent="0.25">
      <c r="A32" s="5" t="s">
        <v>22</v>
      </c>
    </row>
  </sheetData>
  <mergeCells count="7">
    <mergeCell ref="A1:R1"/>
    <mergeCell ref="R4:U4"/>
    <mergeCell ref="N4:Q4"/>
    <mergeCell ref="J4:M4"/>
    <mergeCell ref="F4:I4"/>
    <mergeCell ref="B4:E4"/>
    <mergeCell ref="B3:U3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2020-01-10T16:29:40Z</dcterms:created>
  <dcterms:modified xsi:type="dcterms:W3CDTF">2020-01-14T10:34:54Z</dcterms:modified>
</cp:coreProperties>
</file>