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GrowStock\NFI\"/>
    </mc:Choice>
  </mc:AlternateContent>
  <bookViews>
    <workbookView xWindow="0" yWindow="0" windowWidth="28800" windowHeight="12300"/>
  </bookViews>
  <sheets>
    <sheet name="NFI_cycle-1_2005-2009_PL" sheetId="1" r:id="rId1"/>
  </sheets>
  <calcPr calcId="162913" iterateDelta="1E-4"/>
</workbook>
</file>

<file path=xl/calcChain.xml><?xml version="1.0" encoding="utf-8"?>
<calcChain xmlns="http://schemas.openxmlformats.org/spreadsheetml/2006/main">
  <c r="G41" i="1" l="1"/>
  <c r="G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F41" i="1"/>
  <c r="E41" i="1"/>
  <c r="E42" i="1" s="1"/>
  <c r="D41" i="1"/>
  <c r="D42" i="1" s="1"/>
  <c r="C41" i="1"/>
  <c r="C42" i="1" s="1"/>
  <c r="B41" i="1"/>
  <c r="B42" i="1" s="1"/>
  <c r="P29" i="1"/>
  <c r="Q29" i="1" s="1"/>
  <c r="R29" i="1"/>
  <c r="S29" i="1" s="1"/>
  <c r="P30" i="1"/>
  <c r="R30" i="1" s="1"/>
  <c r="S30" i="1" s="1"/>
  <c r="Q30" i="1"/>
  <c r="P31" i="1"/>
  <c r="Q31" i="1" s="1"/>
  <c r="P32" i="1"/>
  <c r="Q32" i="1" s="1"/>
  <c r="P33" i="1"/>
  <c r="Q33" i="1" s="1"/>
  <c r="R33" i="1"/>
  <c r="S33" i="1" s="1"/>
  <c r="P34" i="1"/>
  <c r="R34" i="1" s="1"/>
  <c r="S34" i="1" s="1"/>
  <c r="Q34" i="1"/>
  <c r="P35" i="1"/>
  <c r="Q35" i="1" s="1"/>
  <c r="P36" i="1"/>
  <c r="Q36" i="1" s="1"/>
  <c r="R36" i="1"/>
  <c r="S36" i="1" s="1"/>
  <c r="P37" i="1"/>
  <c r="Q37" i="1" s="1"/>
  <c r="R37" i="1"/>
  <c r="S37" i="1" s="1"/>
  <c r="P38" i="1"/>
  <c r="Q38" i="1" s="1"/>
  <c r="P39" i="1"/>
  <c r="Q39" i="1" s="1"/>
  <c r="P40" i="1"/>
  <c r="Q40" i="1" s="1"/>
  <c r="P28" i="1"/>
  <c r="R28" i="1" s="1"/>
  <c r="S28" i="1" s="1"/>
  <c r="P27" i="1"/>
  <c r="R27" i="1" s="1"/>
  <c r="S27" i="1" s="1"/>
  <c r="P26" i="1"/>
  <c r="R26" i="1" s="1"/>
  <c r="S26" i="1" s="1"/>
  <c r="P25" i="1"/>
  <c r="R25" i="1" s="1"/>
  <c r="S25" i="1" s="1"/>
  <c r="P24" i="1"/>
  <c r="R24" i="1" s="1"/>
  <c r="S24" i="1" s="1"/>
  <c r="P23" i="1"/>
  <c r="R23" i="1" s="1"/>
  <c r="S23" i="1" s="1"/>
  <c r="P22" i="1"/>
  <c r="R22" i="1" s="1"/>
  <c r="S22" i="1" s="1"/>
  <c r="P21" i="1"/>
  <c r="R21" i="1" s="1"/>
  <c r="S21" i="1" s="1"/>
  <c r="P20" i="1"/>
  <c r="R20" i="1" s="1"/>
  <c r="S20" i="1" s="1"/>
  <c r="P19" i="1"/>
  <c r="R19" i="1" s="1"/>
  <c r="S19" i="1" s="1"/>
  <c r="P18" i="1"/>
  <c r="R18" i="1" s="1"/>
  <c r="S18" i="1" s="1"/>
  <c r="P17" i="1"/>
  <c r="R17" i="1" s="1"/>
  <c r="S17" i="1" s="1"/>
  <c r="P16" i="1"/>
  <c r="R16" i="1" s="1"/>
  <c r="S16" i="1" s="1"/>
  <c r="P15" i="1"/>
  <c r="R15" i="1" s="1"/>
  <c r="S15" i="1" s="1"/>
  <c r="P14" i="1"/>
  <c r="R14" i="1" s="1"/>
  <c r="S14" i="1" s="1"/>
  <c r="P13" i="1"/>
  <c r="R13" i="1" s="1"/>
  <c r="S13" i="1" s="1"/>
  <c r="P12" i="1"/>
  <c r="R12" i="1" s="1"/>
  <c r="S12" i="1" s="1"/>
  <c r="P11" i="1"/>
  <c r="Q11" i="1" s="1"/>
  <c r="P10" i="1"/>
  <c r="R10" i="1" s="1"/>
  <c r="S10" i="1" s="1"/>
  <c r="P9" i="1"/>
  <c r="R9" i="1" s="1"/>
  <c r="S9" i="1" s="1"/>
  <c r="P8" i="1"/>
  <c r="R8" i="1" s="1"/>
  <c r="S8" i="1" s="1"/>
  <c r="P7" i="1"/>
  <c r="R7" i="1" s="1"/>
  <c r="S7" i="1" s="1"/>
  <c r="P6" i="1"/>
  <c r="R6" i="1" s="1"/>
  <c r="S6" i="1" s="1"/>
  <c r="P5" i="1"/>
  <c r="R5" i="1" s="1"/>
  <c r="S5" i="1" s="1"/>
  <c r="P4" i="1"/>
  <c r="R4" i="1" s="1"/>
  <c r="S4" i="1" s="1"/>
  <c r="R32" i="1" l="1"/>
  <c r="S32" i="1" s="1"/>
  <c r="R39" i="1"/>
  <c r="S39" i="1" s="1"/>
  <c r="R35" i="1"/>
  <c r="S35" i="1" s="1"/>
  <c r="Q23" i="1"/>
  <c r="P41" i="1"/>
  <c r="R41" i="1" s="1"/>
  <c r="S41" i="1" s="1"/>
  <c r="R40" i="1"/>
  <c r="S40" i="1" s="1"/>
  <c r="R38" i="1"/>
  <c r="S38" i="1" s="1"/>
  <c r="Q27" i="1"/>
  <c r="Q25" i="1"/>
  <c r="R31" i="1"/>
  <c r="S31" i="1" s="1"/>
  <c r="F42" i="1"/>
  <c r="P42" i="1" s="1"/>
  <c r="Q7" i="1"/>
  <c r="Q13" i="1"/>
  <c r="Q19" i="1"/>
  <c r="Q17" i="1"/>
  <c r="Q5" i="1"/>
  <c r="Q9" i="1"/>
  <c r="Q15" i="1"/>
  <c r="Q21" i="1"/>
  <c r="R11" i="1"/>
  <c r="S11" i="1" s="1"/>
  <c r="Q4" i="1"/>
  <c r="Q6" i="1"/>
  <c r="Q8" i="1"/>
  <c r="Q10" i="1"/>
  <c r="Q12" i="1"/>
  <c r="Q14" i="1"/>
  <c r="Q16" i="1"/>
  <c r="Q18" i="1"/>
  <c r="Q20" i="1"/>
  <c r="Q22" i="1"/>
  <c r="Q24" i="1"/>
  <c r="Q26" i="1"/>
  <c r="Q28" i="1"/>
  <c r="Q41" i="1" l="1"/>
  <c r="R42" i="1"/>
  <c r="S42" i="1" s="1"/>
  <c r="Q42" i="1"/>
</calcChain>
</file>

<file path=xl/sharedStrings.xml><?xml version="1.0" encoding="utf-8"?>
<sst xmlns="http://schemas.openxmlformats.org/spreadsheetml/2006/main" count="70" uniqueCount="55">
  <si>
    <t>Overall</t>
  </si>
  <si>
    <t>%</t>
  </si>
  <si>
    <t>Katowice</t>
  </si>
  <si>
    <t>Krosno</t>
  </si>
  <si>
    <t>Olsztyn</t>
  </si>
  <si>
    <t>Radom</t>
  </si>
  <si>
    <t>Szczecinek</t>
  </si>
  <si>
    <t>Warszawa</t>
  </si>
  <si>
    <t>Total</t>
  </si>
  <si>
    <t>By Regional Directorates of State Forests</t>
  </si>
  <si>
    <t>Białystok</t>
  </si>
  <si>
    <t>Białystok in %</t>
  </si>
  <si>
    <t>Gdańsk</t>
  </si>
  <si>
    <t>Gdańsk in %</t>
  </si>
  <si>
    <t>Katowice in %</t>
  </si>
  <si>
    <t>Kraków</t>
  </si>
  <si>
    <t>Kraków in %</t>
  </si>
  <si>
    <t>Krosno in %</t>
  </si>
  <si>
    <t>Lublin</t>
  </si>
  <si>
    <t>Lublin in %</t>
  </si>
  <si>
    <t>Łódź</t>
  </si>
  <si>
    <t>Łódź in %</t>
  </si>
  <si>
    <t>Olsztyn in %</t>
  </si>
  <si>
    <t>Piła</t>
  </si>
  <si>
    <t>Piła in %</t>
  </si>
  <si>
    <t>Poznań</t>
  </si>
  <si>
    <t>Poznań in %</t>
  </si>
  <si>
    <t>Radom in %</t>
  </si>
  <si>
    <t>Szczecin</t>
  </si>
  <si>
    <t>Szczecin in %</t>
  </si>
  <si>
    <t>Szczecinek in %</t>
  </si>
  <si>
    <t>Toruń</t>
  </si>
  <si>
    <t>Toruń in %</t>
  </si>
  <si>
    <t>Warszawa in %</t>
  </si>
  <si>
    <t>Wrocław</t>
  </si>
  <si>
    <t>Wrocław in %</t>
  </si>
  <si>
    <t>Zielona Góra</t>
  </si>
  <si>
    <t>Zielona Góra in %</t>
  </si>
  <si>
    <t>Total in %</t>
  </si>
  <si>
    <t>Non-forested forest area</t>
  </si>
  <si>
    <t>Residual trees in forested areas</t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</si>
  <si>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</si>
  <si>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</si>
  <si>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</si>
  <si>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</si>
  <si>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</si>
  <si>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</si>
  <si>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</si>
  <si>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</si>
  <si>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</si>
  <si>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Overall in %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</si>
  <si>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</si>
  <si>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Sums checked by JRC 08-2018</t>
  </si>
  <si>
    <t>Growing stock in forests under State Forests management, by age class and Regional Directorates of State Forests - RDSF - 2009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</si>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</sst>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33" borderId="11" xfId="0" applyFill="1" applyBorder="1"/>
    <xf numFmtId="0" fontId="0" fillId="0" borderId="12" xfId="0" applyBorder="1"/>
    <xf numFmtId="0" fontId="0" fillId="0" borderId="11" xfId="0" applyBorder="1"/>
    <xf numFmtId="0" fontId="0" fillId="33" borderId="13" xfId="0" applyFill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0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164" fontId="0" fillId="33" borderId="11" xfId="0" applyNumberFormat="1" applyFill="1" applyBorder="1"/>
    <xf numFmtId="164" fontId="0" fillId="33" borderId="23" xfId="0" applyNumberFormat="1" applyFill="1" applyBorder="1"/>
    <xf numFmtId="164" fontId="0" fillId="33" borderId="24" xfId="0" applyNumberFormat="1" applyFill="1" applyBorder="1"/>
    <xf numFmtId="164" fontId="0" fillId="33" borderId="25" xfId="0" applyNumberFormat="1" applyFill="1" applyBorder="1"/>
    <xf numFmtId="3" fontId="0" fillId="0" borderId="11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164" fontId="0" fillId="33" borderId="13" xfId="0" applyNumberFormat="1" applyFill="1" applyBorder="1"/>
    <xf numFmtId="164" fontId="0" fillId="33" borderId="17" xfId="0" applyNumberFormat="1" applyFill="1" applyBorder="1"/>
    <xf numFmtId="164" fontId="0" fillId="33" borderId="18" xfId="0" applyNumberFormat="1" applyFill="1" applyBorder="1"/>
    <xf numFmtId="164" fontId="0" fillId="33" borderId="19" xfId="0" applyNumberFormat="1" applyFill="1" applyBorder="1"/>
    <xf numFmtId="3" fontId="0" fillId="0" borderId="12" xfId="0" applyNumberFormat="1" applyBorder="1"/>
    <xf numFmtId="165" fontId="0" fillId="0" borderId="0" xfId="0" applyNumberFormat="1"/>
    <xf numFmtId="3" fontId="0" fillId="0" borderId="0" xfId="0" applyNumberFormat="1"/>
    <xf numFmtId="0" fontId="16" fillId="0" borderId="0" xfId="0" applyFont="1"/>
    <xf numFmtId="164" fontId="0" fillId="33" borderId="24" xfId="0" applyNumberForma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B1" workbookViewId="0">
      <selection activeCell="B1" sqref="B1"/>
    </sheetView>
  </sheetViews>
  <sheetFormatPr defaultRowHeight="15" x14ac:dyDescent="0.25"/>
  <cols>
    <col min="1" max="1" width="27.140625" bestFit="1" customWidth="1"/>
    <col min="2" max="15" width="14.7109375" customWidth="1"/>
    <col min="16" max="16" width="16.42578125" bestFit="1" customWidth="1"/>
    <col min="18" max="18" width="16.42578125" bestFit="1" customWidth="1"/>
  </cols>
  <sheetData>
    <row r="1" spans="1:19" ht="15.75" thickBot="1" x14ac:dyDescent="0.3">
      <c r="A1" s="37" t="s">
        <v>53</v>
      </c>
    </row>
    <row r="2" spans="1:19" ht="45" x14ac:dyDescent="0.25">
      <c r="A2" s="1" t="s">
        <v>9</v>
      </c>
      <c r="B2" s="1" t="s">
        <v>39</v>
      </c>
      <c r="C2" s="7" t="s">
        <v>40</v>
      </c>
      <c r="D2" s="8" t="s">
        <v>41</v>
      </c>
      <c r="E2" s="8" t="s">
        <v>42</v>
      </c>
      <c r="F2" s="8" t="s">
        <v>43</v>
      </c>
      <c r="G2" s="8" t="s">
        <v>44</v>
      </c>
      <c r="H2" s="8" t="s">
        <v>45</v>
      </c>
      <c r="I2" s="8" t="s">
        <v>46</v>
      </c>
      <c r="J2" s="8" t="s">
        <v>47</v>
      </c>
      <c r="K2" s="9" t="s">
        <v>48</v>
      </c>
      <c r="L2" s="1" t="s">
        <v>49</v>
      </c>
      <c r="M2" s="10" t="s">
        <v>0</v>
      </c>
      <c r="N2" s="11" t="s">
        <v>50</v>
      </c>
    </row>
    <row r="3" spans="1:19" ht="18" thickBot="1" x14ac:dyDescent="0.3">
      <c r="A3" s="12" t="s">
        <v>51</v>
      </c>
      <c r="B3" s="12" t="s">
        <v>51</v>
      </c>
      <c r="C3" s="13" t="s">
        <v>51</v>
      </c>
      <c r="D3" s="14" t="s">
        <v>51</v>
      </c>
      <c r="E3" s="14" t="s">
        <v>51</v>
      </c>
      <c r="F3" s="14" t="s">
        <v>51</v>
      </c>
      <c r="G3" s="14" t="s">
        <v>51</v>
      </c>
      <c r="H3" s="14" t="s">
        <v>51</v>
      </c>
      <c r="I3" s="14" t="s">
        <v>51</v>
      </c>
      <c r="J3" s="14" t="s">
        <v>51</v>
      </c>
      <c r="K3" s="15" t="s">
        <v>51</v>
      </c>
      <c r="L3" s="12" t="s">
        <v>51</v>
      </c>
      <c r="M3" s="13" t="s">
        <v>51</v>
      </c>
      <c r="N3" s="15" t="s">
        <v>1</v>
      </c>
    </row>
    <row r="4" spans="1:19" x14ac:dyDescent="0.25">
      <c r="A4" s="2" t="s">
        <v>10</v>
      </c>
      <c r="B4" s="16">
        <v>1119359</v>
      </c>
      <c r="C4" s="17">
        <v>788998</v>
      </c>
      <c r="D4" s="18">
        <v>1095721</v>
      </c>
      <c r="E4" s="18">
        <v>17580672</v>
      </c>
      <c r="F4" s="18">
        <v>42761519</v>
      </c>
      <c r="G4" s="18">
        <v>39181984</v>
      </c>
      <c r="H4" s="18">
        <v>26091731</v>
      </c>
      <c r="I4" s="18">
        <v>13830841</v>
      </c>
      <c r="J4" s="18">
        <v>7032877</v>
      </c>
      <c r="K4" s="19">
        <v>357140</v>
      </c>
      <c r="L4" s="16">
        <v>148721483</v>
      </c>
      <c r="M4" s="20">
        <v>149840842</v>
      </c>
      <c r="N4" s="21"/>
      <c r="P4" s="35">
        <f>SUM(C4:K4)</f>
        <v>148721483</v>
      </c>
      <c r="Q4" s="35">
        <f>P4-L4</f>
        <v>0</v>
      </c>
      <c r="R4" s="35">
        <f>SUM(P4,B4)</f>
        <v>149840842</v>
      </c>
      <c r="S4" s="35">
        <f>R4-M4</f>
        <v>0</v>
      </c>
    </row>
    <row r="5" spans="1:19" x14ac:dyDescent="0.25">
      <c r="A5" s="3" t="s">
        <v>11</v>
      </c>
      <c r="B5" s="22">
        <v>0.7</v>
      </c>
      <c r="C5" s="23">
        <v>0.5</v>
      </c>
      <c r="D5" s="24">
        <v>0.7</v>
      </c>
      <c r="E5" s="24">
        <v>11.7</v>
      </c>
      <c r="F5" s="24">
        <v>28.6</v>
      </c>
      <c r="G5" s="24">
        <v>26.3</v>
      </c>
      <c r="H5" s="24">
        <v>17.399999999999999</v>
      </c>
      <c r="I5" s="24">
        <v>9.1999999999999993</v>
      </c>
      <c r="J5" s="24">
        <v>4.7</v>
      </c>
      <c r="K5" s="25">
        <v>0.2</v>
      </c>
      <c r="L5" s="22">
        <v>99.3</v>
      </c>
      <c r="M5" s="23">
        <v>100</v>
      </c>
      <c r="N5" s="25">
        <v>8.1</v>
      </c>
      <c r="P5" s="35">
        <f t="shared" ref="P5:P28" si="0">SUM(C5:K5)</f>
        <v>99.3</v>
      </c>
      <c r="Q5" s="35">
        <f t="shared" ref="Q5:Q28" si="1">P5-L5</f>
        <v>0</v>
      </c>
      <c r="R5" s="35">
        <f t="shared" ref="R5:R28" si="2">SUM(P5,B5)</f>
        <v>100</v>
      </c>
      <c r="S5" s="35">
        <f t="shared" ref="S5:S28" si="3">R5-M5</f>
        <v>0</v>
      </c>
    </row>
    <row r="6" spans="1:19" x14ac:dyDescent="0.25">
      <c r="A6" s="4" t="s">
        <v>12</v>
      </c>
      <c r="B6" s="26" t="s">
        <v>54</v>
      </c>
      <c r="C6" s="27">
        <v>181342</v>
      </c>
      <c r="D6" s="28">
        <v>650113</v>
      </c>
      <c r="E6" s="28">
        <v>7535696</v>
      </c>
      <c r="F6" s="28">
        <v>17740957</v>
      </c>
      <c r="G6" s="28">
        <v>14294216</v>
      </c>
      <c r="H6" s="28">
        <v>18149125</v>
      </c>
      <c r="I6" s="28">
        <v>8869890</v>
      </c>
      <c r="J6" s="28">
        <v>4514900</v>
      </c>
      <c r="K6" s="29">
        <v>5427223</v>
      </c>
      <c r="L6" s="26">
        <v>77363462</v>
      </c>
      <c r="M6" s="27">
        <v>77363462</v>
      </c>
      <c r="N6" s="29"/>
      <c r="P6" s="35">
        <f t="shared" si="0"/>
        <v>77363462</v>
      </c>
      <c r="Q6" s="35">
        <f t="shared" si="1"/>
        <v>0</v>
      </c>
      <c r="R6" s="35">
        <f t="shared" si="2"/>
        <v>77363462</v>
      </c>
      <c r="S6" s="35">
        <f t="shared" si="3"/>
        <v>0</v>
      </c>
    </row>
    <row r="7" spans="1:19" x14ac:dyDescent="0.25">
      <c r="A7" s="3" t="s">
        <v>13</v>
      </c>
      <c r="B7" s="22" t="s">
        <v>54</v>
      </c>
      <c r="C7" s="23">
        <v>0.2</v>
      </c>
      <c r="D7" s="24">
        <v>0.9</v>
      </c>
      <c r="E7" s="24">
        <v>9.8000000000000007</v>
      </c>
      <c r="F7" s="24">
        <v>22.9</v>
      </c>
      <c r="G7" s="24">
        <v>18.5</v>
      </c>
      <c r="H7" s="24">
        <v>23.4</v>
      </c>
      <c r="I7" s="24">
        <v>11.5</v>
      </c>
      <c r="J7" s="24">
        <v>5.8</v>
      </c>
      <c r="K7" s="25">
        <v>7</v>
      </c>
      <c r="L7" s="22">
        <v>100</v>
      </c>
      <c r="M7" s="23">
        <v>100</v>
      </c>
      <c r="N7" s="25">
        <v>4.2</v>
      </c>
      <c r="P7" s="35">
        <f t="shared" si="0"/>
        <v>99.999999999999986</v>
      </c>
      <c r="Q7" s="35">
        <f t="shared" si="1"/>
        <v>0</v>
      </c>
      <c r="R7" s="35">
        <f t="shared" si="2"/>
        <v>99.999999999999986</v>
      </c>
      <c r="S7" s="35">
        <f t="shared" si="3"/>
        <v>0</v>
      </c>
    </row>
    <row r="8" spans="1:19" x14ac:dyDescent="0.25">
      <c r="A8" s="5" t="s">
        <v>2</v>
      </c>
      <c r="B8" s="26">
        <v>592332</v>
      </c>
      <c r="C8" s="27">
        <v>2221744</v>
      </c>
      <c r="D8" s="28">
        <v>1849682</v>
      </c>
      <c r="E8" s="28">
        <v>17537583</v>
      </c>
      <c r="F8" s="28">
        <v>38347477</v>
      </c>
      <c r="G8" s="28">
        <v>39494204</v>
      </c>
      <c r="H8" s="28">
        <v>30217065</v>
      </c>
      <c r="I8" s="28">
        <v>16546840</v>
      </c>
      <c r="J8" s="28">
        <v>5630839</v>
      </c>
      <c r="K8" s="29">
        <v>3249840</v>
      </c>
      <c r="L8" s="26">
        <v>155095274</v>
      </c>
      <c r="M8" s="27">
        <v>155687606</v>
      </c>
      <c r="N8" s="29"/>
      <c r="P8" s="35">
        <f t="shared" si="0"/>
        <v>155095274</v>
      </c>
      <c r="Q8" s="35">
        <f t="shared" si="1"/>
        <v>0</v>
      </c>
      <c r="R8" s="35">
        <f t="shared" si="2"/>
        <v>155687606</v>
      </c>
      <c r="S8" s="35">
        <f t="shared" si="3"/>
        <v>0</v>
      </c>
    </row>
    <row r="9" spans="1:19" x14ac:dyDescent="0.25">
      <c r="A9" s="3" t="s">
        <v>14</v>
      </c>
      <c r="B9" s="22">
        <v>0.4</v>
      </c>
      <c r="C9" s="23">
        <v>1.4</v>
      </c>
      <c r="D9" s="24">
        <v>1.2</v>
      </c>
      <c r="E9" s="24">
        <v>11.3</v>
      </c>
      <c r="F9" s="24">
        <v>24.6</v>
      </c>
      <c r="G9" s="24">
        <v>25.4</v>
      </c>
      <c r="H9" s="24">
        <v>19.399999999999999</v>
      </c>
      <c r="I9" s="24">
        <v>10.6</v>
      </c>
      <c r="J9" s="24">
        <v>3.6</v>
      </c>
      <c r="K9" s="25">
        <v>2.1</v>
      </c>
      <c r="L9" s="22">
        <v>99.6</v>
      </c>
      <c r="M9" s="23">
        <v>100</v>
      </c>
      <c r="N9" s="25">
        <v>8.4</v>
      </c>
      <c r="P9" s="35">
        <f t="shared" si="0"/>
        <v>99.59999999999998</v>
      </c>
      <c r="Q9" s="35">
        <f t="shared" si="1"/>
        <v>0</v>
      </c>
      <c r="R9" s="35">
        <f t="shared" si="2"/>
        <v>99.999999999999986</v>
      </c>
      <c r="S9" s="35">
        <f t="shared" si="3"/>
        <v>0</v>
      </c>
    </row>
    <row r="10" spans="1:19" x14ac:dyDescent="0.25">
      <c r="A10" s="5" t="s">
        <v>15</v>
      </c>
      <c r="B10" s="26">
        <v>66657</v>
      </c>
      <c r="C10" s="27">
        <v>509017</v>
      </c>
      <c r="D10" s="28">
        <v>419944</v>
      </c>
      <c r="E10" s="28">
        <v>2219804</v>
      </c>
      <c r="F10" s="28">
        <v>10331422</v>
      </c>
      <c r="G10" s="28">
        <v>12086754</v>
      </c>
      <c r="H10" s="28">
        <v>12865635</v>
      </c>
      <c r="I10" s="28">
        <v>7629375</v>
      </c>
      <c r="J10" s="28">
        <v>2411185</v>
      </c>
      <c r="K10" s="29">
        <v>4637403</v>
      </c>
      <c r="L10" s="26">
        <v>53110539</v>
      </c>
      <c r="M10" s="27">
        <v>53177196</v>
      </c>
      <c r="N10" s="29"/>
      <c r="P10" s="35">
        <f t="shared" si="0"/>
        <v>53110539</v>
      </c>
      <c r="Q10" s="35">
        <f t="shared" si="1"/>
        <v>0</v>
      </c>
      <c r="R10" s="35">
        <f t="shared" si="2"/>
        <v>53177196</v>
      </c>
      <c r="S10" s="35">
        <f t="shared" si="3"/>
        <v>0</v>
      </c>
    </row>
    <row r="11" spans="1:19" x14ac:dyDescent="0.25">
      <c r="A11" s="3" t="s">
        <v>16</v>
      </c>
      <c r="B11" s="22">
        <v>0.1</v>
      </c>
      <c r="C11" s="23">
        <v>1</v>
      </c>
      <c r="D11" s="24">
        <v>0.8</v>
      </c>
      <c r="E11" s="24">
        <v>4.2</v>
      </c>
      <c r="F11" s="24">
        <v>19.399999999999999</v>
      </c>
      <c r="G11" s="24">
        <v>22.8</v>
      </c>
      <c r="H11" s="24">
        <v>24.2</v>
      </c>
      <c r="I11" s="24">
        <v>14.3</v>
      </c>
      <c r="J11" s="24">
        <v>4.5</v>
      </c>
      <c r="K11" s="25">
        <v>8.6999999999999993</v>
      </c>
      <c r="L11" s="22">
        <v>99.9</v>
      </c>
      <c r="M11" s="23">
        <v>100</v>
      </c>
      <c r="N11" s="25">
        <v>2.9</v>
      </c>
      <c r="P11" s="35">
        <f t="shared" si="0"/>
        <v>99.9</v>
      </c>
      <c r="Q11" s="35">
        <f t="shared" si="1"/>
        <v>0</v>
      </c>
      <c r="R11" s="35">
        <f t="shared" si="2"/>
        <v>100</v>
      </c>
      <c r="S11" s="35">
        <f t="shared" si="3"/>
        <v>0</v>
      </c>
    </row>
    <row r="12" spans="1:19" x14ac:dyDescent="0.25">
      <c r="A12" s="5" t="s">
        <v>3</v>
      </c>
      <c r="B12" s="26">
        <v>529475</v>
      </c>
      <c r="C12" s="27">
        <v>2223797</v>
      </c>
      <c r="D12" s="28">
        <v>846185</v>
      </c>
      <c r="E12" s="28">
        <v>7294390</v>
      </c>
      <c r="F12" s="28">
        <v>28070005</v>
      </c>
      <c r="G12" s="28">
        <v>27089881</v>
      </c>
      <c r="H12" s="28">
        <v>24617672</v>
      </c>
      <c r="I12" s="28">
        <v>13195565</v>
      </c>
      <c r="J12" s="28">
        <v>6209137</v>
      </c>
      <c r="K12" s="29">
        <v>9790474</v>
      </c>
      <c r="L12" s="26">
        <v>119337106</v>
      </c>
      <c r="M12" s="27">
        <v>119866581</v>
      </c>
      <c r="N12" s="29"/>
      <c r="P12" s="35">
        <f t="shared" si="0"/>
        <v>119337106</v>
      </c>
      <c r="Q12" s="35">
        <f t="shared" si="1"/>
        <v>0</v>
      </c>
      <c r="R12" s="35">
        <f t="shared" si="2"/>
        <v>119866581</v>
      </c>
      <c r="S12" s="35">
        <f t="shared" si="3"/>
        <v>0</v>
      </c>
    </row>
    <row r="13" spans="1:19" x14ac:dyDescent="0.25">
      <c r="A13" s="3" t="s">
        <v>17</v>
      </c>
      <c r="B13" s="22">
        <v>0.4</v>
      </c>
      <c r="C13" s="23">
        <v>1.9</v>
      </c>
      <c r="D13" s="24">
        <v>0.7</v>
      </c>
      <c r="E13" s="24">
        <v>6.1</v>
      </c>
      <c r="F13" s="24">
        <v>23.4</v>
      </c>
      <c r="G13" s="24">
        <v>22.6</v>
      </c>
      <c r="H13" s="24">
        <v>20.5</v>
      </c>
      <c r="I13" s="24">
        <v>11</v>
      </c>
      <c r="J13" s="24">
        <v>5.2</v>
      </c>
      <c r="K13" s="25">
        <v>8.1999999999999993</v>
      </c>
      <c r="L13" s="22">
        <v>99.6</v>
      </c>
      <c r="M13" s="23">
        <v>100</v>
      </c>
      <c r="N13" s="25">
        <v>6.5</v>
      </c>
      <c r="P13" s="35">
        <f t="shared" si="0"/>
        <v>99.6</v>
      </c>
      <c r="Q13" s="35">
        <f t="shared" si="1"/>
        <v>0</v>
      </c>
      <c r="R13" s="35">
        <f t="shared" si="2"/>
        <v>100</v>
      </c>
      <c r="S13" s="35">
        <f t="shared" si="3"/>
        <v>0</v>
      </c>
    </row>
    <row r="14" spans="1:19" x14ac:dyDescent="0.25">
      <c r="A14" s="5" t="s">
        <v>18</v>
      </c>
      <c r="B14" s="26">
        <v>27473</v>
      </c>
      <c r="C14" s="27">
        <v>652212</v>
      </c>
      <c r="D14" s="28">
        <v>990450</v>
      </c>
      <c r="E14" s="28">
        <v>8375687</v>
      </c>
      <c r="F14" s="28">
        <v>25730958</v>
      </c>
      <c r="G14" s="28">
        <v>35315666</v>
      </c>
      <c r="H14" s="28">
        <v>22921579</v>
      </c>
      <c r="I14" s="28">
        <v>5890374</v>
      </c>
      <c r="J14" s="28">
        <v>1290841</v>
      </c>
      <c r="K14" s="29">
        <v>4267794</v>
      </c>
      <c r="L14" s="26">
        <v>105435561</v>
      </c>
      <c r="M14" s="27">
        <v>105463034</v>
      </c>
      <c r="N14" s="29"/>
      <c r="P14" s="35">
        <f t="shared" si="0"/>
        <v>105435561</v>
      </c>
      <c r="Q14" s="35">
        <f t="shared" si="1"/>
        <v>0</v>
      </c>
      <c r="R14" s="35">
        <f t="shared" si="2"/>
        <v>105463034</v>
      </c>
      <c r="S14" s="35">
        <f t="shared" si="3"/>
        <v>0</v>
      </c>
    </row>
    <row r="15" spans="1:19" x14ac:dyDescent="0.25">
      <c r="A15" s="3" t="s">
        <v>19</v>
      </c>
      <c r="B15" s="22">
        <v>0</v>
      </c>
      <c r="C15" s="23">
        <v>0.6</v>
      </c>
      <c r="D15" s="24">
        <v>0.9</v>
      </c>
      <c r="E15" s="24">
        <v>8</v>
      </c>
      <c r="F15" s="24">
        <v>24.4</v>
      </c>
      <c r="G15" s="24">
        <v>33.5</v>
      </c>
      <c r="H15" s="24">
        <v>21.8</v>
      </c>
      <c r="I15" s="24">
        <v>5.6</v>
      </c>
      <c r="J15" s="24">
        <v>1.2</v>
      </c>
      <c r="K15" s="25">
        <v>4</v>
      </c>
      <c r="L15" s="22">
        <v>100</v>
      </c>
      <c r="M15" s="23">
        <v>100</v>
      </c>
      <c r="N15" s="25">
        <v>5.7</v>
      </c>
      <c r="P15" s="35">
        <f t="shared" si="0"/>
        <v>100</v>
      </c>
      <c r="Q15" s="35">
        <f t="shared" si="1"/>
        <v>0</v>
      </c>
      <c r="R15" s="35">
        <f t="shared" si="2"/>
        <v>100</v>
      </c>
      <c r="S15" s="35">
        <f t="shared" si="3"/>
        <v>0</v>
      </c>
    </row>
    <row r="16" spans="1:19" x14ac:dyDescent="0.25">
      <c r="A16" s="5" t="s">
        <v>20</v>
      </c>
      <c r="B16" s="26">
        <v>205137</v>
      </c>
      <c r="C16" s="27">
        <v>228614</v>
      </c>
      <c r="D16" s="28">
        <v>874596</v>
      </c>
      <c r="E16" s="28">
        <v>5359177</v>
      </c>
      <c r="F16" s="28">
        <v>16962625</v>
      </c>
      <c r="G16" s="28">
        <v>19210873</v>
      </c>
      <c r="H16" s="28">
        <v>16163440</v>
      </c>
      <c r="I16" s="28">
        <v>7770403</v>
      </c>
      <c r="J16" s="28">
        <v>1600604</v>
      </c>
      <c r="K16" s="29">
        <v>4110988</v>
      </c>
      <c r="L16" s="26">
        <v>72281320</v>
      </c>
      <c r="M16" s="27">
        <v>72486457</v>
      </c>
      <c r="N16" s="29"/>
      <c r="P16" s="35">
        <f t="shared" si="0"/>
        <v>72281320</v>
      </c>
      <c r="Q16" s="35">
        <f t="shared" si="1"/>
        <v>0</v>
      </c>
      <c r="R16" s="35">
        <f t="shared" si="2"/>
        <v>72486457</v>
      </c>
      <c r="S16" s="35">
        <f t="shared" si="3"/>
        <v>0</v>
      </c>
    </row>
    <row r="17" spans="1:19" x14ac:dyDescent="0.25">
      <c r="A17" s="3" t="s">
        <v>21</v>
      </c>
      <c r="B17" s="22">
        <v>0.3</v>
      </c>
      <c r="C17" s="23">
        <v>0.3</v>
      </c>
      <c r="D17" s="24">
        <v>1.2</v>
      </c>
      <c r="E17" s="24">
        <v>7.4</v>
      </c>
      <c r="F17" s="24">
        <v>23.4</v>
      </c>
      <c r="G17" s="24">
        <v>26.5</v>
      </c>
      <c r="H17" s="24">
        <v>22.3</v>
      </c>
      <c r="I17" s="24">
        <v>10.7</v>
      </c>
      <c r="J17" s="24">
        <v>2.2000000000000002</v>
      </c>
      <c r="K17" s="25">
        <v>5.7</v>
      </c>
      <c r="L17" s="22">
        <v>99.7</v>
      </c>
      <c r="M17" s="23">
        <v>100</v>
      </c>
      <c r="N17" s="25">
        <v>3.9</v>
      </c>
      <c r="P17" s="35">
        <f t="shared" si="0"/>
        <v>99.7</v>
      </c>
      <c r="Q17" s="35">
        <f t="shared" si="1"/>
        <v>0</v>
      </c>
      <c r="R17" s="35">
        <f t="shared" si="2"/>
        <v>100</v>
      </c>
      <c r="S17" s="35">
        <f t="shared" si="3"/>
        <v>0</v>
      </c>
    </row>
    <row r="18" spans="1:19" x14ac:dyDescent="0.25">
      <c r="A18" s="5" t="s">
        <v>4</v>
      </c>
      <c r="B18" s="26">
        <v>271077</v>
      </c>
      <c r="C18" s="27">
        <v>476336</v>
      </c>
      <c r="D18" s="28">
        <v>1568680</v>
      </c>
      <c r="E18" s="28">
        <v>15095200</v>
      </c>
      <c r="F18" s="28">
        <v>42799970</v>
      </c>
      <c r="G18" s="28">
        <v>32439498</v>
      </c>
      <c r="H18" s="28">
        <v>30695753</v>
      </c>
      <c r="I18" s="28">
        <v>14782451</v>
      </c>
      <c r="J18" s="28">
        <v>13013444</v>
      </c>
      <c r="K18" s="29">
        <v>499595</v>
      </c>
      <c r="L18" s="26">
        <v>151370927</v>
      </c>
      <c r="M18" s="27">
        <v>151642004</v>
      </c>
      <c r="N18" s="29"/>
      <c r="P18" s="35">
        <f t="shared" si="0"/>
        <v>151370927</v>
      </c>
      <c r="Q18" s="35">
        <f t="shared" si="1"/>
        <v>0</v>
      </c>
      <c r="R18" s="35">
        <f t="shared" si="2"/>
        <v>151642004</v>
      </c>
      <c r="S18" s="35">
        <f t="shared" si="3"/>
        <v>0</v>
      </c>
    </row>
    <row r="19" spans="1:19" x14ac:dyDescent="0.25">
      <c r="A19" s="3" t="s">
        <v>22</v>
      </c>
      <c r="B19" s="22">
        <v>0.2</v>
      </c>
      <c r="C19" s="23">
        <v>0.3</v>
      </c>
      <c r="D19" s="24">
        <v>1</v>
      </c>
      <c r="E19" s="24">
        <v>10</v>
      </c>
      <c r="F19" s="24">
        <v>28.3</v>
      </c>
      <c r="G19" s="24">
        <v>21.4</v>
      </c>
      <c r="H19" s="24">
        <v>20.2</v>
      </c>
      <c r="I19" s="24">
        <v>9.6999999999999993</v>
      </c>
      <c r="J19" s="24">
        <v>8.6</v>
      </c>
      <c r="K19" s="25">
        <v>0.3</v>
      </c>
      <c r="L19" s="22">
        <v>99.8</v>
      </c>
      <c r="M19" s="23">
        <v>100</v>
      </c>
      <c r="N19" s="25">
        <v>8.1999999999999993</v>
      </c>
      <c r="P19" s="35">
        <f t="shared" si="0"/>
        <v>99.8</v>
      </c>
      <c r="Q19" s="35">
        <f t="shared" si="1"/>
        <v>0</v>
      </c>
      <c r="R19" s="35">
        <f t="shared" si="2"/>
        <v>100</v>
      </c>
      <c r="S19" s="35">
        <f t="shared" si="3"/>
        <v>0</v>
      </c>
    </row>
    <row r="20" spans="1:19" x14ac:dyDescent="0.25">
      <c r="A20" s="5" t="s">
        <v>23</v>
      </c>
      <c r="B20" s="34">
        <v>151751</v>
      </c>
      <c r="C20" s="17">
        <v>230126</v>
      </c>
      <c r="D20" s="18">
        <v>801214</v>
      </c>
      <c r="E20" s="18">
        <v>7612912</v>
      </c>
      <c r="F20" s="18">
        <v>24139826</v>
      </c>
      <c r="G20" s="18">
        <v>21831849</v>
      </c>
      <c r="H20" s="18">
        <v>14775676</v>
      </c>
      <c r="I20" s="18">
        <v>8356436</v>
      </c>
      <c r="J20" s="18">
        <v>2635294</v>
      </c>
      <c r="K20" s="19">
        <v>657103</v>
      </c>
      <c r="L20" s="34">
        <v>81040436</v>
      </c>
      <c r="M20" s="17">
        <v>81192187</v>
      </c>
      <c r="N20" s="19"/>
      <c r="P20" s="35">
        <f t="shared" si="0"/>
        <v>81040436</v>
      </c>
      <c r="Q20" s="35">
        <f t="shared" si="1"/>
        <v>0</v>
      </c>
      <c r="R20" s="35">
        <f t="shared" si="2"/>
        <v>81192187</v>
      </c>
      <c r="S20" s="35">
        <f t="shared" si="3"/>
        <v>0</v>
      </c>
    </row>
    <row r="21" spans="1:19" x14ac:dyDescent="0.25">
      <c r="A21" s="3" t="s">
        <v>24</v>
      </c>
      <c r="B21" s="22">
        <v>0.2</v>
      </c>
      <c r="C21" s="23">
        <v>0.3</v>
      </c>
      <c r="D21" s="24">
        <v>1</v>
      </c>
      <c r="E21" s="24">
        <v>9.3000000000000007</v>
      </c>
      <c r="F21" s="24">
        <v>29.9</v>
      </c>
      <c r="G21" s="24">
        <v>26.8</v>
      </c>
      <c r="H21" s="24">
        <v>18.2</v>
      </c>
      <c r="I21" s="24">
        <v>10.3</v>
      </c>
      <c r="J21" s="24">
        <v>3.2</v>
      </c>
      <c r="K21" s="25">
        <v>0.8</v>
      </c>
      <c r="L21" s="22">
        <v>99.8</v>
      </c>
      <c r="M21" s="23">
        <v>100</v>
      </c>
      <c r="N21" s="25">
        <v>4.4000000000000004</v>
      </c>
      <c r="P21" s="35">
        <f t="shared" si="0"/>
        <v>99.8</v>
      </c>
      <c r="Q21" s="35">
        <f t="shared" si="1"/>
        <v>0</v>
      </c>
      <c r="R21" s="35">
        <f t="shared" si="2"/>
        <v>100</v>
      </c>
      <c r="S21" s="35">
        <f t="shared" si="3"/>
        <v>0</v>
      </c>
    </row>
    <row r="22" spans="1:19" x14ac:dyDescent="0.25">
      <c r="A22" s="5" t="s">
        <v>25</v>
      </c>
      <c r="B22" s="26">
        <v>23859</v>
      </c>
      <c r="C22" s="27">
        <v>683878</v>
      </c>
      <c r="D22" s="28">
        <v>1175137</v>
      </c>
      <c r="E22" s="28">
        <v>8892498</v>
      </c>
      <c r="F22" s="28">
        <v>25322227</v>
      </c>
      <c r="G22" s="28">
        <v>23539218</v>
      </c>
      <c r="H22" s="28">
        <v>19434866</v>
      </c>
      <c r="I22" s="28">
        <v>12557107</v>
      </c>
      <c r="J22" s="28">
        <v>8807888</v>
      </c>
      <c r="K22" s="29">
        <v>273966</v>
      </c>
      <c r="L22" s="26">
        <v>100686785</v>
      </c>
      <c r="M22" s="27">
        <v>100710644</v>
      </c>
      <c r="N22" s="29"/>
      <c r="P22" s="35">
        <f t="shared" si="0"/>
        <v>100686785</v>
      </c>
      <c r="Q22" s="35">
        <f t="shared" si="1"/>
        <v>0</v>
      </c>
      <c r="R22" s="35">
        <f t="shared" si="2"/>
        <v>100710644</v>
      </c>
      <c r="S22" s="35">
        <f t="shared" si="3"/>
        <v>0</v>
      </c>
    </row>
    <row r="23" spans="1:19" x14ac:dyDescent="0.25">
      <c r="A23" s="3" t="s">
        <v>26</v>
      </c>
      <c r="B23" s="22">
        <v>0</v>
      </c>
      <c r="C23" s="23">
        <v>0.7</v>
      </c>
      <c r="D23" s="24">
        <v>1.2</v>
      </c>
      <c r="E23" s="24">
        <v>8.9</v>
      </c>
      <c r="F23" s="24">
        <v>25.2</v>
      </c>
      <c r="G23" s="24">
        <v>23.2</v>
      </c>
      <c r="H23" s="24">
        <v>19.3</v>
      </c>
      <c r="I23" s="24">
        <v>12.5</v>
      </c>
      <c r="J23" s="24">
        <v>8.6999999999999993</v>
      </c>
      <c r="K23" s="25">
        <v>0.3</v>
      </c>
      <c r="L23" s="22">
        <v>100</v>
      </c>
      <c r="M23" s="23">
        <v>100</v>
      </c>
      <c r="N23" s="25">
        <v>5.4</v>
      </c>
      <c r="P23" s="35">
        <f t="shared" si="0"/>
        <v>100</v>
      </c>
      <c r="Q23" s="35">
        <f t="shared" si="1"/>
        <v>0</v>
      </c>
      <c r="R23" s="35">
        <f t="shared" si="2"/>
        <v>100</v>
      </c>
      <c r="S23" s="35">
        <f t="shared" si="3"/>
        <v>0</v>
      </c>
    </row>
    <row r="24" spans="1:19" x14ac:dyDescent="0.25">
      <c r="A24" s="5" t="s">
        <v>5</v>
      </c>
      <c r="B24" s="26">
        <v>16738</v>
      </c>
      <c r="C24" s="27">
        <v>510573</v>
      </c>
      <c r="D24" s="28">
        <v>358153</v>
      </c>
      <c r="E24" s="28">
        <v>5946341</v>
      </c>
      <c r="F24" s="28">
        <v>16410832</v>
      </c>
      <c r="G24" s="28">
        <v>24290198</v>
      </c>
      <c r="H24" s="28">
        <v>21524342</v>
      </c>
      <c r="I24" s="28">
        <v>5979238</v>
      </c>
      <c r="J24" s="28">
        <v>890400</v>
      </c>
      <c r="K24" s="29">
        <v>3859409</v>
      </c>
      <c r="L24" s="26">
        <v>79769486</v>
      </c>
      <c r="M24" s="27">
        <v>79786224</v>
      </c>
      <c r="N24" s="29"/>
      <c r="P24" s="35">
        <f t="shared" si="0"/>
        <v>79769486</v>
      </c>
      <c r="Q24" s="35">
        <f t="shared" si="1"/>
        <v>0</v>
      </c>
      <c r="R24" s="35">
        <f t="shared" si="2"/>
        <v>79786224</v>
      </c>
      <c r="S24" s="35">
        <f t="shared" si="3"/>
        <v>0</v>
      </c>
    </row>
    <row r="25" spans="1:19" x14ac:dyDescent="0.25">
      <c r="A25" s="3" t="s">
        <v>27</v>
      </c>
      <c r="B25" s="22">
        <v>0</v>
      </c>
      <c r="C25" s="23">
        <v>0.6</v>
      </c>
      <c r="D25" s="24">
        <v>0.4</v>
      </c>
      <c r="E25" s="24">
        <v>7.4</v>
      </c>
      <c r="F25" s="24">
        <v>20.6</v>
      </c>
      <c r="G25" s="24">
        <v>30.4</v>
      </c>
      <c r="H25" s="24">
        <v>27.2</v>
      </c>
      <c r="I25" s="24">
        <v>7.5</v>
      </c>
      <c r="J25" s="24">
        <v>1.1000000000000001</v>
      </c>
      <c r="K25" s="25">
        <v>4.8</v>
      </c>
      <c r="L25" s="22">
        <v>100</v>
      </c>
      <c r="M25" s="23">
        <v>100</v>
      </c>
      <c r="N25" s="25">
        <v>4.3</v>
      </c>
      <c r="P25" s="35">
        <f t="shared" si="0"/>
        <v>99.999999999999986</v>
      </c>
      <c r="Q25" s="35">
        <f t="shared" si="1"/>
        <v>0</v>
      </c>
      <c r="R25" s="35">
        <f t="shared" si="2"/>
        <v>99.999999999999986</v>
      </c>
      <c r="S25" s="35">
        <f t="shared" si="3"/>
        <v>0</v>
      </c>
    </row>
    <row r="26" spans="1:19" x14ac:dyDescent="0.25">
      <c r="A26" s="5" t="s">
        <v>28</v>
      </c>
      <c r="B26" s="26">
        <v>276461</v>
      </c>
      <c r="C26" s="27">
        <v>957036</v>
      </c>
      <c r="D26" s="28">
        <v>1793353</v>
      </c>
      <c r="E26" s="28">
        <v>22623391</v>
      </c>
      <c r="F26" s="28">
        <v>51229493</v>
      </c>
      <c r="G26" s="28">
        <v>37932188</v>
      </c>
      <c r="H26" s="28">
        <v>32857242</v>
      </c>
      <c r="I26" s="28">
        <v>12863921</v>
      </c>
      <c r="J26" s="28">
        <v>5097655</v>
      </c>
      <c r="K26" s="29">
        <v>3335646</v>
      </c>
      <c r="L26" s="26">
        <v>168689925</v>
      </c>
      <c r="M26" s="27">
        <v>168966386</v>
      </c>
      <c r="N26" s="29"/>
      <c r="P26" s="35">
        <f t="shared" si="0"/>
        <v>168689925</v>
      </c>
      <c r="Q26" s="35">
        <f t="shared" si="1"/>
        <v>0</v>
      </c>
      <c r="R26" s="35">
        <f t="shared" si="2"/>
        <v>168966386</v>
      </c>
      <c r="S26" s="35">
        <f t="shared" si="3"/>
        <v>0</v>
      </c>
    </row>
    <row r="27" spans="1:19" x14ac:dyDescent="0.25">
      <c r="A27" s="3" t="s">
        <v>29</v>
      </c>
      <c r="B27" s="22">
        <v>0.2</v>
      </c>
      <c r="C27" s="23">
        <v>0.6</v>
      </c>
      <c r="D27" s="24">
        <v>1</v>
      </c>
      <c r="E27" s="24">
        <v>13.3</v>
      </c>
      <c r="F27" s="24">
        <v>30.4</v>
      </c>
      <c r="G27" s="24">
        <v>22.5</v>
      </c>
      <c r="H27" s="24">
        <v>19.399999999999999</v>
      </c>
      <c r="I27" s="24">
        <v>7.6</v>
      </c>
      <c r="J27" s="24">
        <v>3</v>
      </c>
      <c r="K27" s="25">
        <v>2</v>
      </c>
      <c r="L27" s="22">
        <v>99.8</v>
      </c>
      <c r="M27" s="23">
        <v>100</v>
      </c>
      <c r="N27" s="25">
        <v>9.1999999999999993</v>
      </c>
      <c r="P27" s="35">
        <f t="shared" si="0"/>
        <v>99.799999999999983</v>
      </c>
      <c r="Q27" s="35">
        <f t="shared" si="1"/>
        <v>0</v>
      </c>
      <c r="R27" s="35">
        <f t="shared" si="2"/>
        <v>99.999999999999986</v>
      </c>
      <c r="S27" s="35">
        <f t="shared" si="3"/>
        <v>0</v>
      </c>
    </row>
    <row r="28" spans="1:19" x14ac:dyDescent="0.25">
      <c r="A28" s="5" t="s">
        <v>6</v>
      </c>
      <c r="B28" s="26">
        <v>174195</v>
      </c>
      <c r="C28" s="27">
        <v>613719</v>
      </c>
      <c r="D28" s="28">
        <v>1507933</v>
      </c>
      <c r="E28" s="28">
        <v>17925181</v>
      </c>
      <c r="F28" s="28">
        <v>41939235</v>
      </c>
      <c r="G28" s="28">
        <v>32279799</v>
      </c>
      <c r="H28" s="28">
        <v>25284535</v>
      </c>
      <c r="I28" s="28">
        <v>15525652</v>
      </c>
      <c r="J28" s="28">
        <v>4525724</v>
      </c>
      <c r="K28" s="29">
        <v>4746732</v>
      </c>
      <c r="L28" s="26">
        <v>144348510</v>
      </c>
      <c r="M28" s="27">
        <v>144522705</v>
      </c>
      <c r="N28" s="29"/>
      <c r="P28" s="35">
        <f t="shared" si="0"/>
        <v>144348510</v>
      </c>
      <c r="Q28" s="35">
        <f t="shared" si="1"/>
        <v>0</v>
      </c>
      <c r="R28" s="35">
        <f t="shared" si="2"/>
        <v>144522705</v>
      </c>
      <c r="S28" s="35">
        <f t="shared" si="3"/>
        <v>0</v>
      </c>
    </row>
    <row r="29" spans="1:19" x14ac:dyDescent="0.25">
      <c r="A29" s="3" t="s">
        <v>30</v>
      </c>
      <c r="B29" s="22">
        <v>0.1</v>
      </c>
      <c r="C29" s="23">
        <v>0.4</v>
      </c>
      <c r="D29" s="24">
        <v>1</v>
      </c>
      <c r="E29" s="24">
        <v>12.4</v>
      </c>
      <c r="F29" s="24">
        <v>29.1</v>
      </c>
      <c r="G29" s="38">
        <v>22.4</v>
      </c>
      <c r="H29" s="24">
        <v>17.5</v>
      </c>
      <c r="I29" s="24">
        <v>10.7</v>
      </c>
      <c r="J29" s="24">
        <v>3.1</v>
      </c>
      <c r="K29" s="25">
        <v>3.3</v>
      </c>
      <c r="L29" s="22">
        <v>99.9</v>
      </c>
      <c r="M29" s="23">
        <v>100</v>
      </c>
      <c r="N29" s="25">
        <v>7.8</v>
      </c>
      <c r="P29" s="35">
        <f t="shared" ref="P29:P42" si="4">SUM(C29:K29)</f>
        <v>99.9</v>
      </c>
      <c r="Q29" s="35">
        <f t="shared" ref="Q29:Q42" si="5">P29-L29</f>
        <v>0</v>
      </c>
      <c r="R29" s="35">
        <f t="shared" ref="R29:R42" si="6">SUM(P29,B29)</f>
        <v>100</v>
      </c>
      <c r="S29" s="35">
        <f t="shared" ref="S29:S42" si="7">R29-M29</f>
        <v>0</v>
      </c>
    </row>
    <row r="30" spans="1:19" x14ac:dyDescent="0.25">
      <c r="A30" s="5" t="s">
        <v>31</v>
      </c>
      <c r="B30" s="26">
        <v>85938</v>
      </c>
      <c r="C30" s="27">
        <v>172042</v>
      </c>
      <c r="D30" s="28">
        <v>959835</v>
      </c>
      <c r="E30" s="28">
        <v>8765726</v>
      </c>
      <c r="F30" s="28">
        <v>29066052</v>
      </c>
      <c r="G30" s="28">
        <v>27803850</v>
      </c>
      <c r="H30" s="28">
        <v>22785292</v>
      </c>
      <c r="I30" s="28">
        <v>11061629</v>
      </c>
      <c r="J30" s="28">
        <v>2516072</v>
      </c>
      <c r="K30" s="29">
        <v>866682</v>
      </c>
      <c r="L30" s="26">
        <v>103997180</v>
      </c>
      <c r="M30" s="27">
        <v>104083118</v>
      </c>
      <c r="N30" s="29"/>
      <c r="P30" s="35">
        <f t="shared" si="4"/>
        <v>103997180</v>
      </c>
      <c r="Q30" s="35">
        <f t="shared" si="5"/>
        <v>0</v>
      </c>
      <c r="R30" s="35">
        <f t="shared" si="6"/>
        <v>104083118</v>
      </c>
      <c r="S30" s="35">
        <f t="shared" si="7"/>
        <v>0</v>
      </c>
    </row>
    <row r="31" spans="1:19" x14ac:dyDescent="0.25">
      <c r="A31" s="3" t="s">
        <v>32</v>
      </c>
      <c r="B31" s="22">
        <v>0.1</v>
      </c>
      <c r="C31" s="23">
        <v>0.2</v>
      </c>
      <c r="D31" s="24">
        <v>0.9</v>
      </c>
      <c r="E31" s="24">
        <v>8.5</v>
      </c>
      <c r="F31" s="24">
        <v>27.9</v>
      </c>
      <c r="G31" s="24">
        <v>26.7</v>
      </c>
      <c r="H31" s="24">
        <v>21.9</v>
      </c>
      <c r="I31" s="24">
        <v>10.6</v>
      </c>
      <c r="J31" s="24">
        <v>2.4</v>
      </c>
      <c r="K31" s="25">
        <v>0.8</v>
      </c>
      <c r="L31" s="22">
        <v>99.9</v>
      </c>
      <c r="M31" s="23">
        <v>100</v>
      </c>
      <c r="N31" s="25">
        <v>5.6</v>
      </c>
      <c r="P31" s="35">
        <f t="shared" si="4"/>
        <v>99.899999999999991</v>
      </c>
      <c r="Q31" s="35">
        <f t="shared" si="5"/>
        <v>0</v>
      </c>
      <c r="R31" s="35">
        <f t="shared" si="6"/>
        <v>99.999999999999986</v>
      </c>
      <c r="S31" s="35">
        <f t="shared" si="7"/>
        <v>0</v>
      </c>
    </row>
    <row r="32" spans="1:19" x14ac:dyDescent="0.25">
      <c r="A32" s="5" t="s">
        <v>7</v>
      </c>
      <c r="B32" s="26">
        <v>26956</v>
      </c>
      <c r="C32" s="27">
        <v>56428</v>
      </c>
      <c r="D32" s="28">
        <v>358850</v>
      </c>
      <c r="E32" s="28">
        <v>4446194</v>
      </c>
      <c r="F32" s="28">
        <v>13105874</v>
      </c>
      <c r="G32" s="28">
        <v>14945080</v>
      </c>
      <c r="H32" s="28">
        <v>9435725</v>
      </c>
      <c r="I32" s="28">
        <v>2655718</v>
      </c>
      <c r="J32" s="28">
        <v>892169</v>
      </c>
      <c r="K32" s="29" t="s">
        <v>54</v>
      </c>
      <c r="L32" s="26">
        <v>45896038</v>
      </c>
      <c r="M32" s="27">
        <v>45922994</v>
      </c>
      <c r="N32" s="29"/>
      <c r="P32" s="35">
        <f t="shared" si="4"/>
        <v>45896038</v>
      </c>
      <c r="Q32" s="35">
        <f t="shared" si="5"/>
        <v>0</v>
      </c>
      <c r="R32" s="35">
        <f t="shared" si="6"/>
        <v>45922994</v>
      </c>
      <c r="S32" s="35">
        <f t="shared" si="7"/>
        <v>0</v>
      </c>
    </row>
    <row r="33" spans="1:19" x14ac:dyDescent="0.25">
      <c r="A33" s="3" t="s">
        <v>33</v>
      </c>
      <c r="B33" s="22">
        <v>0.1</v>
      </c>
      <c r="C33" s="23">
        <v>0.1</v>
      </c>
      <c r="D33" s="24">
        <v>0.8</v>
      </c>
      <c r="E33" s="24">
        <v>9.6999999999999993</v>
      </c>
      <c r="F33" s="24">
        <v>28.4</v>
      </c>
      <c r="G33" s="24">
        <v>32.6</v>
      </c>
      <c r="H33" s="24">
        <v>20.6</v>
      </c>
      <c r="I33" s="24">
        <v>5.8</v>
      </c>
      <c r="J33" s="24">
        <v>1.9</v>
      </c>
      <c r="K33" s="25" t="s">
        <v>54</v>
      </c>
      <c r="L33" s="22">
        <v>99.9</v>
      </c>
      <c r="M33" s="23">
        <v>100</v>
      </c>
      <c r="N33" s="25">
        <v>2.5</v>
      </c>
      <c r="P33" s="35">
        <f t="shared" si="4"/>
        <v>99.899999999999991</v>
      </c>
      <c r="Q33" s="35">
        <f t="shared" si="5"/>
        <v>0</v>
      </c>
      <c r="R33" s="35">
        <f t="shared" si="6"/>
        <v>99.999999999999986</v>
      </c>
      <c r="S33" s="35">
        <f t="shared" si="7"/>
        <v>0</v>
      </c>
    </row>
    <row r="34" spans="1:19" x14ac:dyDescent="0.25">
      <c r="A34" s="5" t="s">
        <v>34</v>
      </c>
      <c r="B34" s="26">
        <v>60283</v>
      </c>
      <c r="C34" s="27">
        <v>1243226</v>
      </c>
      <c r="D34" s="28">
        <v>946927</v>
      </c>
      <c r="E34" s="28">
        <v>14164128</v>
      </c>
      <c r="F34" s="28">
        <v>37233691</v>
      </c>
      <c r="G34" s="28">
        <v>24978161</v>
      </c>
      <c r="H34" s="28">
        <v>27319945</v>
      </c>
      <c r="I34" s="28">
        <v>18570730</v>
      </c>
      <c r="J34" s="28">
        <v>9097429</v>
      </c>
      <c r="K34" s="29">
        <v>6885255</v>
      </c>
      <c r="L34" s="26">
        <v>140439492</v>
      </c>
      <c r="M34" s="27">
        <v>140499775</v>
      </c>
      <c r="N34" s="29"/>
      <c r="P34" s="35">
        <f t="shared" si="4"/>
        <v>140439492</v>
      </c>
      <c r="Q34" s="35">
        <f t="shared" si="5"/>
        <v>0</v>
      </c>
      <c r="R34" s="35">
        <f t="shared" si="6"/>
        <v>140499775</v>
      </c>
      <c r="S34" s="35">
        <f t="shared" si="7"/>
        <v>0</v>
      </c>
    </row>
    <row r="35" spans="1:19" x14ac:dyDescent="0.25">
      <c r="A35" s="3" t="s">
        <v>35</v>
      </c>
      <c r="B35" s="22">
        <v>0</v>
      </c>
      <c r="C35" s="23">
        <v>0.9</v>
      </c>
      <c r="D35" s="24">
        <v>0.7</v>
      </c>
      <c r="E35" s="24">
        <v>10.1</v>
      </c>
      <c r="F35" s="24">
        <v>26.5</v>
      </c>
      <c r="G35" s="24">
        <v>17.8</v>
      </c>
      <c r="H35" s="24">
        <v>19.399999999999999</v>
      </c>
      <c r="I35" s="24">
        <v>13.2</v>
      </c>
      <c r="J35" s="24">
        <v>6.5</v>
      </c>
      <c r="K35" s="25">
        <v>4.9000000000000004</v>
      </c>
      <c r="L35" s="22">
        <v>100</v>
      </c>
      <c r="M35" s="23">
        <v>100</v>
      </c>
      <c r="N35" s="25">
        <v>7.6</v>
      </c>
      <c r="P35" s="35">
        <f t="shared" si="4"/>
        <v>100.00000000000001</v>
      </c>
      <c r="Q35" s="35">
        <f t="shared" si="5"/>
        <v>0</v>
      </c>
      <c r="R35" s="35">
        <f t="shared" si="6"/>
        <v>100.00000000000001</v>
      </c>
      <c r="S35" s="35">
        <f t="shared" si="7"/>
        <v>0</v>
      </c>
    </row>
    <row r="36" spans="1:19" x14ac:dyDescent="0.25">
      <c r="A36" s="5" t="s">
        <v>36</v>
      </c>
      <c r="B36" s="26">
        <v>90170</v>
      </c>
      <c r="C36" s="27">
        <v>692971</v>
      </c>
      <c r="D36" s="28">
        <v>1083711</v>
      </c>
      <c r="E36" s="28">
        <v>10125902</v>
      </c>
      <c r="F36" s="28">
        <v>35557639</v>
      </c>
      <c r="G36" s="28">
        <v>22074331</v>
      </c>
      <c r="H36" s="28">
        <v>14955580</v>
      </c>
      <c r="I36" s="28">
        <v>9327757</v>
      </c>
      <c r="J36" s="28">
        <v>3547501</v>
      </c>
      <c r="K36" s="29">
        <v>658255</v>
      </c>
      <c r="L36" s="26">
        <v>98023647</v>
      </c>
      <c r="M36" s="27">
        <v>98113817</v>
      </c>
      <c r="N36" s="29"/>
      <c r="P36" s="35">
        <f t="shared" si="4"/>
        <v>98023647</v>
      </c>
      <c r="Q36" s="35">
        <f t="shared" si="5"/>
        <v>0</v>
      </c>
      <c r="R36" s="35">
        <f t="shared" si="6"/>
        <v>98113817</v>
      </c>
      <c r="S36" s="35">
        <f t="shared" si="7"/>
        <v>0</v>
      </c>
    </row>
    <row r="37" spans="1:19" x14ac:dyDescent="0.25">
      <c r="A37" s="3" t="s">
        <v>37</v>
      </c>
      <c r="B37" s="22">
        <v>0.1</v>
      </c>
      <c r="C37" s="23">
        <v>0.7</v>
      </c>
      <c r="D37" s="24">
        <v>1.1000000000000001</v>
      </c>
      <c r="E37" s="24">
        <v>10.3</v>
      </c>
      <c r="F37" s="24">
        <v>36.299999999999997</v>
      </c>
      <c r="G37" s="24">
        <v>22.5</v>
      </c>
      <c r="H37" s="24">
        <v>15.2</v>
      </c>
      <c r="I37" s="24">
        <v>9.5</v>
      </c>
      <c r="J37" s="24">
        <v>3.6</v>
      </c>
      <c r="K37" s="25">
        <v>0.7</v>
      </c>
      <c r="L37" s="22">
        <v>99.9</v>
      </c>
      <c r="M37" s="23">
        <v>100</v>
      </c>
      <c r="N37" s="25">
        <v>5.3</v>
      </c>
      <c r="P37" s="35">
        <f t="shared" si="4"/>
        <v>99.9</v>
      </c>
      <c r="Q37" s="35">
        <f t="shared" si="5"/>
        <v>0</v>
      </c>
      <c r="R37" s="35">
        <f t="shared" si="6"/>
        <v>100</v>
      </c>
      <c r="S37" s="35">
        <f t="shared" si="7"/>
        <v>0</v>
      </c>
    </row>
    <row r="38" spans="1:19" x14ac:dyDescent="0.25">
      <c r="A38" s="5" t="s">
        <v>8</v>
      </c>
      <c r="B38" s="26">
        <v>3717861</v>
      </c>
      <c r="C38" s="27">
        <v>12442059</v>
      </c>
      <c r="D38" s="28">
        <v>17280484</v>
      </c>
      <c r="E38" s="28">
        <v>181500482</v>
      </c>
      <c r="F38" s="28">
        <v>496749802</v>
      </c>
      <c r="G38" s="28">
        <v>448787750</v>
      </c>
      <c r="H38" s="28">
        <v>370095203</v>
      </c>
      <c r="I38" s="28">
        <v>185413927</v>
      </c>
      <c r="J38" s="28">
        <v>79713959</v>
      </c>
      <c r="K38" s="29">
        <v>53623505</v>
      </c>
      <c r="L38" s="26">
        <v>1845607171</v>
      </c>
      <c r="M38" s="27">
        <v>1849325032</v>
      </c>
      <c r="N38" s="29"/>
      <c r="P38" s="35">
        <f t="shared" si="4"/>
        <v>1845607171</v>
      </c>
      <c r="Q38" s="35">
        <f t="shared" si="5"/>
        <v>0</v>
      </c>
      <c r="R38" s="35">
        <f t="shared" si="6"/>
        <v>1849325032</v>
      </c>
      <c r="S38" s="35">
        <f t="shared" si="7"/>
        <v>0</v>
      </c>
    </row>
    <row r="39" spans="1:19" ht="15.75" thickBot="1" x14ac:dyDescent="0.3">
      <c r="A39" s="6" t="s">
        <v>38</v>
      </c>
      <c r="B39" s="30">
        <v>0.2</v>
      </c>
      <c r="C39" s="31">
        <v>0.7</v>
      </c>
      <c r="D39" s="32">
        <v>0.9</v>
      </c>
      <c r="E39" s="32">
        <v>9.8000000000000007</v>
      </c>
      <c r="F39" s="32">
        <v>26.9</v>
      </c>
      <c r="G39" s="32">
        <v>24.3</v>
      </c>
      <c r="H39" s="32">
        <v>20</v>
      </c>
      <c r="I39" s="32">
        <v>10</v>
      </c>
      <c r="J39" s="32">
        <v>4.3</v>
      </c>
      <c r="K39" s="33">
        <v>2.9</v>
      </c>
      <c r="L39" s="30">
        <v>99.8</v>
      </c>
      <c r="M39" s="31">
        <v>100</v>
      </c>
      <c r="N39" s="33">
        <v>100</v>
      </c>
      <c r="P39" s="35">
        <f t="shared" si="4"/>
        <v>99.8</v>
      </c>
      <c r="Q39" s="35">
        <f t="shared" si="5"/>
        <v>0</v>
      </c>
      <c r="R39" s="35">
        <f t="shared" si="6"/>
        <v>100</v>
      </c>
      <c r="S39" s="35">
        <f t="shared" si="7"/>
        <v>0</v>
      </c>
    </row>
    <row r="40" spans="1:19" x14ac:dyDescent="0.25">
      <c r="P40" s="35">
        <f t="shared" si="4"/>
        <v>0</v>
      </c>
      <c r="Q40" s="35">
        <f t="shared" si="5"/>
        <v>0</v>
      </c>
      <c r="R40" s="35">
        <f t="shared" si="6"/>
        <v>0</v>
      </c>
      <c r="S40" s="35">
        <f t="shared" si="7"/>
        <v>0</v>
      </c>
    </row>
    <row r="41" spans="1:19" x14ac:dyDescent="0.25">
      <c r="A41" t="s">
        <v>52</v>
      </c>
      <c r="B41" s="36">
        <f>SUM(B4,B6,B8,B10,B12,B14,B16,B18,B20,B22,B24,B26,B28,B30,B32,B34,B36)</f>
        <v>3717861</v>
      </c>
      <c r="C41" s="36">
        <f t="shared" ref="C41:L41" si="8">SUM(C4,C6,C8,C10,C12,C14,C16,C18,C20,C22,C24,C26,C28,C30,C32,C34,C36)</f>
        <v>12442059</v>
      </c>
      <c r="D41" s="36">
        <f t="shared" si="8"/>
        <v>17280484</v>
      </c>
      <c r="E41" s="36">
        <f t="shared" si="8"/>
        <v>181500482</v>
      </c>
      <c r="F41" s="36">
        <f t="shared" si="8"/>
        <v>496749802</v>
      </c>
      <c r="G41" s="36">
        <f>SUM(G4,G6,G8,G10,G12,G14,G16,G18,G20,G22,G24,G26,G28,G30,G32,G34,G36)</f>
        <v>448787750</v>
      </c>
      <c r="H41" s="36">
        <f t="shared" si="8"/>
        <v>370095203</v>
      </c>
      <c r="I41" s="36">
        <f t="shared" si="8"/>
        <v>185413927</v>
      </c>
      <c r="J41" s="36">
        <f t="shared" si="8"/>
        <v>79713959</v>
      </c>
      <c r="K41" s="36">
        <f t="shared" si="8"/>
        <v>53623505</v>
      </c>
      <c r="L41" s="36">
        <f t="shared" si="8"/>
        <v>1845607171</v>
      </c>
      <c r="M41" s="36">
        <f>SUM(M4,M6,M8,M10,M12,M14,M16,M18,M20,M22,M24,M26,M28,M30,M32,M34,M36)</f>
        <v>1849325032</v>
      </c>
      <c r="P41" s="35">
        <f t="shared" si="4"/>
        <v>1845607171</v>
      </c>
      <c r="Q41" s="35">
        <f t="shared" si="5"/>
        <v>0</v>
      </c>
      <c r="R41" s="35">
        <f t="shared" si="6"/>
        <v>1849325032</v>
      </c>
      <c r="S41" s="35">
        <f t="shared" si="7"/>
        <v>0</v>
      </c>
    </row>
    <row r="42" spans="1:19" x14ac:dyDescent="0.25">
      <c r="B42" s="36">
        <f>B41-B38</f>
        <v>0</v>
      </c>
      <c r="C42" s="36">
        <f t="shared" ref="C42:L42" si="9">C41-C38</f>
        <v>0</v>
      </c>
      <c r="D42" s="36">
        <f t="shared" si="9"/>
        <v>0</v>
      </c>
      <c r="E42" s="36">
        <f t="shared" si="9"/>
        <v>0</v>
      </c>
      <c r="F42" s="36">
        <f t="shared" si="9"/>
        <v>0</v>
      </c>
      <c r="G42" s="36">
        <f t="shared" si="9"/>
        <v>0</v>
      </c>
      <c r="H42" s="36">
        <f t="shared" si="9"/>
        <v>0</v>
      </c>
      <c r="I42" s="36">
        <f t="shared" si="9"/>
        <v>0</v>
      </c>
      <c r="J42" s="36">
        <f t="shared" si="9"/>
        <v>0</v>
      </c>
      <c r="K42" s="36">
        <f t="shared" si="9"/>
        <v>0</v>
      </c>
      <c r="L42" s="36">
        <f t="shared" si="9"/>
        <v>0</v>
      </c>
      <c r="M42" s="36">
        <f t="shared" ref="M42" si="10">M41-M38</f>
        <v>0</v>
      </c>
      <c r="P42" s="35">
        <f t="shared" si="4"/>
        <v>0</v>
      </c>
      <c r="Q42" s="35">
        <f t="shared" si="5"/>
        <v>0</v>
      </c>
      <c r="R42" s="35">
        <f t="shared" si="6"/>
        <v>0</v>
      </c>
      <c r="S42" s="35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NFI_cycle-1_2005-2009_PL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2018-07-25T08:20:39Z</dcterms:created>
  <dcterms:modified xsi:type="dcterms:W3CDTF">2018-08-07T07:21:38Z</dcterms:modified>
</cp:coreProperties>
</file>