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NO\Originals_more_recent\Tabular_data\Info_level_B\Topic_GrowStock\"/>
    </mc:Choice>
  </mc:AlternateContent>
  <bookViews>
    <workbookView xWindow="0" yWindow="0" windowWidth="28800" windowHeight="11700"/>
  </bookViews>
  <sheets>
    <sheet name="Sheet1" sheetId="2" r:id="rId1"/>
  </sheets>
  <definedNames>
    <definedName name="_xlnm._FilterDatabase" localSheetId="0" hidden="1">Sheet1!$B$3:$U$3</definedName>
  </definedNames>
  <calcPr calcId="162913" iterateDelta="1E-4"/>
</workbook>
</file>

<file path=xl/calcChain.xml><?xml version="1.0" encoding="utf-8"?>
<calcChain xmlns="http://schemas.openxmlformats.org/spreadsheetml/2006/main">
  <c r="K25" i="2" l="1"/>
  <c r="R31" i="2"/>
  <c r="R30" i="2"/>
  <c r="R29" i="2"/>
  <c r="R28" i="2"/>
  <c r="R27" i="2"/>
  <c r="R26" i="2"/>
  <c r="R25" i="2"/>
  <c r="P31" i="2"/>
  <c r="P30" i="2"/>
  <c r="P29" i="2"/>
  <c r="P28" i="2"/>
  <c r="P27" i="2"/>
  <c r="P26" i="2"/>
  <c r="P25" i="2"/>
  <c r="N31" i="2"/>
  <c r="N30" i="2"/>
  <c r="N29" i="2"/>
  <c r="N28" i="2"/>
  <c r="N27" i="2"/>
  <c r="N26" i="2"/>
  <c r="N25" i="2"/>
  <c r="L31" i="2"/>
  <c r="L30" i="2"/>
  <c r="L29" i="2"/>
  <c r="L28" i="2"/>
  <c r="L27" i="2"/>
  <c r="L26" i="2"/>
  <c r="L25" i="2"/>
  <c r="J31" i="2"/>
  <c r="J30" i="2"/>
  <c r="J29" i="2"/>
  <c r="J28" i="2"/>
  <c r="J27" i="2"/>
  <c r="J26" i="2"/>
  <c r="J25" i="2"/>
  <c r="H31" i="2"/>
  <c r="H30" i="2"/>
  <c r="H29" i="2"/>
  <c r="H28" i="2"/>
  <c r="H27" i="2"/>
  <c r="H26" i="2"/>
  <c r="H25" i="2"/>
  <c r="F30" i="2"/>
  <c r="F27" i="2"/>
  <c r="F31" i="2"/>
  <c r="F29" i="2"/>
  <c r="F28" i="2"/>
  <c r="F26" i="2"/>
  <c r="F25" i="2"/>
  <c r="T24" i="2" l="1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28" i="2" l="1"/>
  <c r="T30" i="2"/>
  <c r="T29" i="2"/>
  <c r="U22" i="2" s="1"/>
  <c r="T31" i="2"/>
  <c r="U24" i="2" s="1"/>
  <c r="T27" i="2"/>
  <c r="T25" i="2"/>
  <c r="T26" i="2"/>
  <c r="U19" i="2" s="1"/>
  <c r="S15" i="2"/>
  <c r="S7" i="2"/>
  <c r="S6" i="2"/>
  <c r="S18" i="2"/>
  <c r="Q17" i="2"/>
  <c r="Q9" i="2"/>
  <c r="Q7" i="2"/>
  <c r="Q20" i="2"/>
  <c r="O10" i="2"/>
  <c r="O9" i="2"/>
  <c r="O22" i="2"/>
  <c r="O5" i="2"/>
  <c r="O11" i="2"/>
  <c r="M8" i="2"/>
  <c r="M20" i="2"/>
  <c r="M5" i="2"/>
  <c r="M18" i="2"/>
  <c r="K15" i="2"/>
  <c r="K7" i="2"/>
  <c r="K19" i="2"/>
  <c r="K18" i="2"/>
  <c r="I17" i="2"/>
  <c r="I9" i="2"/>
  <c r="I7" i="2"/>
  <c r="I20" i="2"/>
  <c r="I4" i="2"/>
  <c r="U23" i="2"/>
  <c r="U14" i="2"/>
  <c r="U20" i="2"/>
  <c r="S23" i="2"/>
  <c r="S21" i="2"/>
  <c r="S19" i="2"/>
  <c r="S16" i="2"/>
  <c r="S12" i="2"/>
  <c r="S9" i="2"/>
  <c r="S8" i="2"/>
  <c r="S5" i="2"/>
  <c r="S4" i="2"/>
  <c r="Q22" i="2"/>
  <c r="Q21" i="2"/>
  <c r="Q18" i="2"/>
  <c r="Q15" i="2"/>
  <c r="Q14" i="2"/>
  <c r="Q11" i="2"/>
  <c r="Q8" i="2"/>
  <c r="Q4" i="2"/>
  <c r="O24" i="2"/>
  <c r="O21" i="2"/>
  <c r="O14" i="2"/>
  <c r="O13" i="2"/>
  <c r="O12" i="2"/>
  <c r="O7" i="2"/>
  <c r="O6" i="2"/>
  <c r="O4" i="2"/>
  <c r="M24" i="2"/>
  <c r="M19" i="2"/>
  <c r="M17" i="2"/>
  <c r="M16" i="2"/>
  <c r="M14" i="2"/>
  <c r="M13" i="2"/>
  <c r="M10" i="2"/>
  <c r="M31" i="2" s="1"/>
  <c r="M6" i="2"/>
  <c r="K23" i="2"/>
  <c r="K16" i="2"/>
  <c r="K12" i="2"/>
  <c r="K11" i="2"/>
  <c r="K9" i="2"/>
  <c r="K8" i="2"/>
  <c r="K5" i="2"/>
  <c r="K4" i="2"/>
  <c r="I22" i="2"/>
  <c r="I21" i="2"/>
  <c r="I18" i="2"/>
  <c r="I15" i="2"/>
  <c r="I14" i="2"/>
  <c r="I11" i="2"/>
  <c r="I10" i="2"/>
  <c r="I8" i="2"/>
  <c r="I29" i="2" s="1"/>
  <c r="G24" i="2"/>
  <c r="G23" i="2"/>
  <c r="G22" i="2"/>
  <c r="G21" i="2"/>
  <c r="G20" i="2"/>
  <c r="G19" i="2"/>
  <c r="G15" i="2"/>
  <c r="G17" i="2"/>
  <c r="G16" i="2"/>
  <c r="G14" i="2"/>
  <c r="G13" i="2"/>
  <c r="G10" i="2"/>
  <c r="G31" i="2" s="1"/>
  <c r="G9" i="2"/>
  <c r="G8" i="2"/>
  <c r="G7" i="2"/>
  <c r="G6" i="2"/>
  <c r="S26" i="2" l="1"/>
  <c r="S30" i="2"/>
  <c r="Q28" i="2"/>
  <c r="Q29" i="2"/>
  <c r="O28" i="2"/>
  <c r="K26" i="2"/>
  <c r="K30" i="2"/>
  <c r="I28" i="2"/>
  <c r="G27" i="2"/>
  <c r="G28" i="2"/>
  <c r="G29" i="2"/>
  <c r="G30" i="2"/>
  <c r="K28" i="2"/>
  <c r="I25" i="2"/>
  <c r="M27" i="2"/>
  <c r="Q25" i="2"/>
  <c r="U13" i="2"/>
  <c r="G4" i="2"/>
  <c r="O23" i="2"/>
  <c r="U5" i="2"/>
  <c r="G11" i="2"/>
  <c r="M15" i="2"/>
  <c r="K21" i="2"/>
  <c r="G12" i="2"/>
  <c r="Q10" i="2"/>
  <c r="U6" i="2"/>
  <c r="U21" i="2"/>
  <c r="G5" i="2"/>
  <c r="G26" i="2" s="1"/>
  <c r="U15" i="2"/>
  <c r="U16" i="2"/>
  <c r="U17" i="2"/>
  <c r="U8" i="2"/>
  <c r="U10" i="2"/>
  <c r="I23" i="2"/>
  <c r="I30" i="2" s="1"/>
  <c r="Q23" i="2"/>
  <c r="I5" i="2"/>
  <c r="I13" i="2"/>
  <c r="I24" i="2"/>
  <c r="I31" i="2" s="1"/>
  <c r="K22" i="2"/>
  <c r="K29" i="2" s="1"/>
  <c r="M9" i="2"/>
  <c r="O15" i="2"/>
  <c r="O18" i="2"/>
  <c r="O25" i="2" s="1"/>
  <c r="Q5" i="2"/>
  <c r="Q13" i="2"/>
  <c r="Q24" i="2"/>
  <c r="S11" i="2"/>
  <c r="S25" i="2" s="1"/>
  <c r="S22" i="2"/>
  <c r="S29" i="2" s="1"/>
  <c r="U9" i="2"/>
  <c r="U30" i="2" s="1"/>
  <c r="S17" i="2"/>
  <c r="U7" i="2"/>
  <c r="I12" i="2"/>
  <c r="Q12" i="2"/>
  <c r="O16" i="2"/>
  <c r="O19" i="2"/>
  <c r="O26" i="2" s="1"/>
  <c r="K13" i="2"/>
  <c r="K24" i="2"/>
  <c r="M11" i="2"/>
  <c r="M22" i="2"/>
  <c r="O17" i="2"/>
  <c r="O31" i="2" s="1"/>
  <c r="O20" i="2"/>
  <c r="O27" i="2" s="1"/>
  <c r="S13" i="2"/>
  <c r="S27" i="2" s="1"/>
  <c r="S24" i="2"/>
  <c r="U11" i="2"/>
  <c r="K17" i="2"/>
  <c r="M7" i="2"/>
  <c r="S20" i="2"/>
  <c r="K10" i="2"/>
  <c r="K31" i="2" s="1"/>
  <c r="S10" i="2"/>
  <c r="M21" i="2"/>
  <c r="I16" i="2"/>
  <c r="I19" i="2"/>
  <c r="K6" i="2"/>
  <c r="K14" i="2"/>
  <c r="M4" i="2"/>
  <c r="M25" i="2" s="1"/>
  <c r="M12" i="2"/>
  <c r="M26" i="2" s="1"/>
  <c r="M23" i="2"/>
  <c r="Q16" i="2"/>
  <c r="Q30" i="2" s="1"/>
  <c r="Q19" i="2"/>
  <c r="S14" i="2"/>
  <c r="S28" i="2" s="1"/>
  <c r="U12" i="2"/>
  <c r="K20" i="2"/>
  <c r="I6" i="2"/>
  <c r="O8" i="2"/>
  <c r="O29" i="2" s="1"/>
  <c r="Q6" i="2"/>
  <c r="Q27" i="2" s="1"/>
  <c r="G18" i="2"/>
  <c r="S31" i="2" l="1"/>
  <c r="U31" i="2"/>
  <c r="O30" i="2"/>
  <c r="M29" i="2"/>
  <c r="U26" i="2"/>
  <c r="G25" i="2"/>
  <c r="I26" i="2"/>
  <c r="Q26" i="2"/>
  <c r="U28" i="2"/>
  <c r="U27" i="2"/>
  <c r="Q31" i="2"/>
  <c r="M30" i="2"/>
  <c r="U29" i="2"/>
  <c r="I27" i="2"/>
  <c r="M28" i="2"/>
  <c r="K27" i="2"/>
  <c r="U18" i="2"/>
  <c r="U4" i="2"/>
  <c r="U25" i="2" l="1"/>
</calcChain>
</file>

<file path=xl/sharedStrings.xml><?xml version="1.0" encoding="utf-8"?>
<sst xmlns="http://schemas.openxmlformats.org/spreadsheetml/2006/main" count="95" uniqueCount="48">
  <si>
    <t>2007-2011</t>
  </si>
  <si>
    <t>2008-2012</t>
  </si>
  <si>
    <t>2009-2013</t>
  </si>
  <si>
    <t>2010-2014</t>
  </si>
  <si>
    <t>2011-2015</t>
  </si>
  <si>
    <t>2012-2016</t>
  </si>
  <si>
    <t>2013-2017</t>
  </si>
  <si>
    <t>-</t>
  </si>
  <si>
    <t>&lt;a href='https://www.ssb.no/offentlig-sektor/kommunekatalog/endringer-i-de-regionale-inndelingene' target='footnote'&gt;&lt;b&gt;See list over changes in regional classifications (in Norwegian)&lt;/b&gt;&lt;/a&gt;.</t>
  </si>
  <si>
    <t>Productive forest land:</t>
  </si>
  <si>
    <t>Latest update:</t>
  </si>
  <si>
    <t>20180831 08:00</t>
  </si>
  <si>
    <t>Source:</t>
  </si>
  <si>
    <t>Statistics Norway</t>
  </si>
  <si>
    <t>Contact:</t>
  </si>
  <si>
    <t>Trond Amund Steinset, Statistics Norway</t>
  </si>
  <si>
    <t xml:space="preserve"> +47 6288 5582</t>
  </si>
  <si>
    <t>tra@ssb.no</t>
  </si>
  <si>
    <t>Copyright</t>
  </si>
  <si>
    <r>
      <t>Østfold,
Akershus,
Oslo and
Hedmark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</si>
  <si>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Oppland,
Buskerud
and
Vestfold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</si>
  <si>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Telemark,
Aust-Agder
and
Vest-Agder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</si>
  <si>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Rogaland,
Hordaland,
Sogn og Fjordane and
Møre og Romsdal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</si>
  <si>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Sør-Trøndelag
and
Nord- Trøndelag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</si>
  <si>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Nordland
and
Troms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</si>
  <si>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Finnmark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</si>
  <si>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Total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</si>
  <si>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t>Average of five year period</t>
  </si>
  <si>
    <t>Reference year</t>
  </si>
  <si>
    <t>Østfold, Akershus,
Oslo and
Hedmark
(in %)</t>
  </si>
  <si>
    <t>Oppland,
Buskerud
and
Vestfold
(in %)</t>
  </si>
  <si>
    <t>Telemark,
Aust-Agder
and
Vest-Agder
(in %)</t>
  </si>
  <si>
    <t>Rogaland,
Hordaland,
Sogn og Fjordane and
Møre og Romsdal
(in %)</t>
  </si>
  <si>
    <t>Sør-Trøndelag
and
Nord- Trøndelag
(in %)</t>
  </si>
  <si>
    <t>Nordland
and
Troms
(in %)</t>
  </si>
  <si>
    <t>Finnmark
(in %)</t>
  </si>
  <si>
    <t>Total
(in %)</t>
  </si>
  <si>
    <t>ID</t>
  </si>
  <si>
    <r>
      <t xml:space="preserve">From the inventory period 2000-2004 the productive forest land area </t>
    </r>
    <r>
      <rPr>
        <b/>
        <u/>
        <sz val="11"/>
        <color rgb="FF000000"/>
        <rFont val="Calibri"/>
        <family val="2"/>
      </rPr>
      <t>does not include</t>
    </r>
    <r>
      <rPr>
        <sz val="11"/>
        <color rgb="FF000000"/>
        <rFont val="Calibri"/>
        <family val="2"/>
      </rPr>
      <t xml:space="preserve"> national and nature reserves.
As from the inventory cycle 2005-2009 areas above the coniferous forest line </t>
    </r>
    <r>
      <rPr>
        <b/>
        <u/>
        <sz val="11"/>
        <color rgb="FF000000"/>
        <rFont val="Calibri"/>
        <family val="2"/>
      </rPr>
      <t>are also included</t>
    </r>
    <r>
      <rPr>
        <sz val="11"/>
        <color rgb="FF000000"/>
        <rFont val="Calibri"/>
        <family val="2"/>
      </rPr>
      <t xml:space="preserve">.
As from the inventory cycle 2007 - 2011 Finnmark forest figures </t>
    </r>
    <r>
      <rPr>
        <b/>
        <u/>
        <sz val="11"/>
        <color rgb="FF000000"/>
        <rFont val="Calibri"/>
        <family val="2"/>
      </rPr>
      <t>are also included</t>
    </r>
    <r>
      <rPr>
        <sz val="11"/>
        <color rgb="FF000000"/>
        <rFont val="Calibri"/>
        <family val="2"/>
      </rPr>
      <t xml:space="preserve">.
This table shows only data from inventory cycle 2007-2011 onwards, therefore all figures are comparable </t>
    </r>
    <r>
      <rPr>
        <b/>
        <sz val="11"/>
        <color rgb="FF000000"/>
        <rFont val="Calibri"/>
        <family val="2"/>
      </rPr>
      <t>representing Productive Forest Land without 'National &amp; Nature Reserves Forest', but include forest above the coniferous forest line and also forest of Finnmark region.</t>
    </r>
  </si>
  <si>
    <t>Tree Species / Species Group</t>
  </si>
  <si>
    <t>Spurce species</t>
  </si>
  <si>
    <t>Pine species</t>
  </si>
  <si>
    <t>Broad-leaved species</t>
  </si>
  <si>
    <t>Hanne Berit Haanæs, Statistics Norway</t>
  </si>
  <si>
    <t xml:space="preserve"> +47 6288 5238</t>
  </si>
  <si>
    <t>hbh@ssb.no</t>
  </si>
  <si>
    <t>Sum per Region</t>
  </si>
  <si>
    <r>
      <rPr>
        <b/>
        <sz val="14"/>
        <rFont val="Calibri"/>
        <family val="2"/>
      </rPr>
      <t>Table 06290: Growing stock under bark in 1000 m³ (original) &amp; percent (calculated) for Productive Forest by Tree species by region</t>
    </r>
    <r>
      <rPr>
        <b/>
        <sz val="14"/>
        <color rgb="FF000000"/>
        <rFont val="Calibri"/>
        <family val="2"/>
      </rPr>
      <t xml:space="preserve"> - Reference years 2009-2015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</si>
</sst>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7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vertAlign val="superscript"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9" fontId="3" fillId="0" borderId="0" applyFont="0" applyFill="0" applyBorder="0" applyAlignment="0" applyProtection="0"/>
  </cellStyleXfs>
  <cellXfs count="84">
    <xf numFmtId="0" fontId="0" fillId="0" borderId="0" xfId="0" applyFill="1" applyProtection="1"/>
    <xf numFmtId="0" fontId="0" fillId="0" borderId="0" xfId="0" applyFill="1" applyAlignment="1" applyProtection="1">
      <alignment wrapText="1"/>
    </xf>
    <xf numFmtId="0" fontId="0" fillId="0" borderId="0" xfId="0" applyFill="1" applyAlignment="1" applyProtection="1">
      <alignment horizontal="center"/>
    </xf>
    <xf numFmtId="0" fontId="2" fillId="0" borderId="5" xfId="0" applyFont="1" applyFill="1" applyBorder="1" applyProtection="1"/>
    <xf numFmtId="0" fontId="2" fillId="0" borderId="7" xfId="0" applyFont="1" applyFill="1" applyBorder="1" applyProtection="1"/>
    <xf numFmtId="0" fontId="2" fillId="0" borderId="6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3" xfId="0" applyFont="1" applyFill="1" applyBorder="1" applyProtection="1"/>
    <xf numFmtId="0" fontId="2" fillId="0" borderId="18" xfId="0" applyFont="1" applyFill="1" applyBorder="1" applyAlignment="1" applyProtection="1">
      <alignment horizontal="center"/>
    </xf>
    <xf numFmtId="0" fontId="0" fillId="0" borderId="20" xfId="0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0" fillId="0" borderId="0" xfId="0" applyFill="1" applyAlignment="1" applyProtection="1"/>
    <xf numFmtId="0" fontId="0" fillId="0" borderId="17" xfId="0" applyFont="1" applyFill="1" applyBorder="1" applyAlignment="1" applyProtection="1">
      <alignment wrapText="1"/>
    </xf>
    <xf numFmtId="0" fontId="0" fillId="0" borderId="15" xfId="0" applyFont="1" applyFill="1" applyBorder="1" applyAlignment="1" applyProtection="1">
      <alignment wrapText="1"/>
    </xf>
    <xf numFmtId="0" fontId="0" fillId="0" borderId="16" xfId="0" applyFont="1" applyFill="1" applyBorder="1" applyAlignment="1" applyProtection="1">
      <alignment wrapText="1"/>
    </xf>
    <xf numFmtId="164" fontId="0" fillId="2" borderId="4" xfId="0" applyNumberFormat="1" applyFill="1" applyBorder="1" applyProtection="1"/>
    <xf numFmtId="164" fontId="0" fillId="2" borderId="25" xfId="0" applyNumberFormat="1" applyFill="1" applyBorder="1" applyProtection="1"/>
    <xf numFmtId="164" fontId="0" fillId="3" borderId="4" xfId="0" applyNumberFormat="1" applyFill="1" applyBorder="1" applyProtection="1"/>
    <xf numFmtId="164" fontId="0" fillId="3" borderId="25" xfId="0" applyNumberFormat="1" applyFill="1" applyBorder="1" applyProtection="1"/>
    <xf numFmtId="164" fontId="0" fillId="3" borderId="7" xfId="0" applyNumberFormat="1" applyFill="1" applyBorder="1" applyProtection="1"/>
    <xf numFmtId="164" fontId="0" fillId="2" borderId="8" xfId="0" applyNumberFormat="1" applyFill="1" applyBorder="1" applyProtection="1"/>
    <xf numFmtId="164" fontId="0" fillId="3" borderId="14" xfId="0" applyNumberFormat="1" applyFill="1" applyBorder="1" applyProtection="1"/>
    <xf numFmtId="0" fontId="0" fillId="0" borderId="27" xfId="0" applyFill="1" applyBorder="1" applyAlignment="1" applyProtection="1">
      <alignment horizontal="center"/>
    </xf>
    <xf numFmtId="165" fontId="3" fillId="0" borderId="1" xfId="1" applyNumberFormat="1" applyFont="1" applyFill="1" applyBorder="1" applyAlignment="1" applyProtection="1">
      <alignment wrapText="1"/>
    </xf>
    <xf numFmtId="165" fontId="3" fillId="0" borderId="8" xfId="1" applyNumberFormat="1" applyFont="1" applyFill="1" applyBorder="1" applyAlignment="1" applyProtection="1">
      <alignment wrapText="1"/>
    </xf>
    <xf numFmtId="164" fontId="0" fillId="0" borderId="19" xfId="0" applyNumberFormat="1" applyFill="1" applyBorder="1" applyProtection="1"/>
    <xf numFmtId="164" fontId="0" fillId="0" borderId="13" xfId="0" applyNumberFormat="1" applyFill="1" applyBorder="1" applyProtection="1"/>
    <xf numFmtId="164" fontId="0" fillId="0" borderId="14" xfId="0" applyNumberFormat="1" applyFill="1" applyBorder="1" applyProtection="1"/>
    <xf numFmtId="164" fontId="0" fillId="2" borderId="1" xfId="0" applyNumberFormat="1" applyFill="1" applyBorder="1" applyProtection="1"/>
    <xf numFmtId="164" fontId="0" fillId="0" borderId="4" xfId="0" applyNumberFormat="1" applyFill="1" applyBorder="1" applyProtection="1"/>
    <xf numFmtId="164" fontId="0" fillId="0" borderId="1" xfId="0" applyNumberFormat="1" applyFill="1" applyBorder="1" applyProtection="1"/>
    <xf numFmtId="164" fontId="0" fillId="0" borderId="8" xfId="0" applyNumberFormat="1" applyFill="1" applyBorder="1" applyProtection="1"/>
    <xf numFmtId="165" fontId="3" fillId="2" borderId="1" xfId="1" applyNumberFormat="1" applyFont="1" applyFill="1" applyBorder="1" applyAlignment="1" applyProtection="1">
      <alignment wrapText="1"/>
    </xf>
    <xf numFmtId="165" fontId="3" fillId="2" borderId="8" xfId="1" applyNumberFormat="1" applyFont="1" applyFill="1" applyBorder="1" applyAlignment="1" applyProtection="1">
      <alignment wrapText="1"/>
    </xf>
    <xf numFmtId="165" fontId="3" fillId="2" borderId="4" xfId="1" applyNumberFormat="1" applyFont="1" applyFill="1" applyBorder="1" applyAlignment="1" applyProtection="1">
      <alignment wrapText="1"/>
    </xf>
    <xf numFmtId="165" fontId="3" fillId="3" borderId="4" xfId="1" applyNumberFormat="1" applyFont="1" applyFill="1" applyBorder="1" applyAlignment="1" applyProtection="1">
      <alignment wrapText="1"/>
    </xf>
    <xf numFmtId="165" fontId="3" fillId="3" borderId="1" xfId="1" applyNumberFormat="1" applyFont="1" applyFill="1" applyBorder="1" applyAlignment="1" applyProtection="1">
      <alignment wrapText="1"/>
    </xf>
    <xf numFmtId="165" fontId="3" fillId="3" borderId="8" xfId="1" applyNumberFormat="1" applyFont="1" applyFill="1" applyBorder="1" applyAlignment="1" applyProtection="1">
      <alignment wrapText="1"/>
    </xf>
    <xf numFmtId="165" fontId="3" fillId="0" borderId="20" xfId="1" applyNumberFormat="1" applyFont="1" applyFill="1" applyBorder="1" applyAlignment="1" applyProtection="1">
      <alignment wrapText="1"/>
    </xf>
    <xf numFmtId="165" fontId="3" fillId="0" borderId="21" xfId="1" applyNumberFormat="1" applyFont="1" applyFill="1" applyBorder="1" applyAlignment="1" applyProtection="1">
      <alignment wrapText="1"/>
    </xf>
    <xf numFmtId="164" fontId="2" fillId="2" borderId="3" xfId="0" applyNumberFormat="1" applyFont="1" applyFill="1" applyBorder="1" applyProtection="1"/>
    <xf numFmtId="165" fontId="2" fillId="2" borderId="18" xfId="1" applyNumberFormat="1" applyFont="1" applyFill="1" applyBorder="1" applyAlignment="1" applyProtection="1">
      <alignment wrapText="1"/>
    </xf>
    <xf numFmtId="164" fontId="2" fillId="2" borderId="5" xfId="0" applyNumberFormat="1" applyFont="1" applyFill="1" applyBorder="1" applyProtection="1"/>
    <xf numFmtId="165" fontId="2" fillId="2" borderId="6" xfId="1" applyNumberFormat="1" applyFont="1" applyFill="1" applyBorder="1" applyAlignment="1" applyProtection="1">
      <alignment wrapText="1"/>
    </xf>
    <xf numFmtId="164" fontId="2" fillId="2" borderId="7" xfId="0" applyNumberFormat="1" applyFont="1" applyFill="1" applyBorder="1" applyProtection="1"/>
    <xf numFmtId="165" fontId="2" fillId="2" borderId="9" xfId="1" applyNumberFormat="1" applyFont="1" applyFill="1" applyBorder="1" applyAlignment="1" applyProtection="1">
      <alignment wrapText="1"/>
    </xf>
    <xf numFmtId="165" fontId="2" fillId="2" borderId="28" xfId="1" applyNumberFormat="1" applyFont="1" applyFill="1" applyBorder="1" applyAlignment="1" applyProtection="1">
      <alignment wrapText="1"/>
    </xf>
    <xf numFmtId="0" fontId="2" fillId="0" borderId="17" xfId="0" applyFont="1" applyFill="1" applyBorder="1" applyAlignment="1" applyProtection="1">
      <alignment wrapText="1"/>
    </xf>
    <xf numFmtId="164" fontId="2" fillId="3" borderId="4" xfId="0" applyNumberFormat="1" applyFont="1" applyFill="1" applyBorder="1" applyProtection="1"/>
    <xf numFmtId="165" fontId="2" fillId="3" borderId="4" xfId="1" applyNumberFormat="1" applyFont="1" applyFill="1" applyBorder="1" applyProtection="1"/>
    <xf numFmtId="164" fontId="2" fillId="2" borderId="4" xfId="0" applyNumberFormat="1" applyFont="1" applyFill="1" applyBorder="1" applyProtection="1"/>
    <xf numFmtId="165" fontId="2" fillId="3" borderId="4" xfId="1" applyNumberFormat="1" applyFont="1" applyFill="1" applyBorder="1" applyAlignment="1" applyProtection="1">
      <alignment wrapText="1"/>
    </xf>
    <xf numFmtId="165" fontId="2" fillId="2" borderId="4" xfId="1" applyNumberFormat="1" applyFont="1" applyFill="1" applyBorder="1" applyAlignment="1" applyProtection="1">
      <alignment wrapText="1"/>
    </xf>
    <xf numFmtId="165" fontId="2" fillId="0" borderId="4" xfId="1" applyNumberFormat="1" applyFont="1" applyFill="1" applyBorder="1" applyAlignment="1" applyProtection="1">
      <alignment wrapText="1"/>
    </xf>
    <xf numFmtId="0" fontId="2" fillId="0" borderId="15" xfId="0" applyFont="1" applyFill="1" applyBorder="1" applyAlignment="1" applyProtection="1">
      <alignment wrapText="1"/>
    </xf>
    <xf numFmtId="164" fontId="2" fillId="3" borderId="25" xfId="0" applyNumberFormat="1" applyFont="1" applyFill="1" applyBorder="1" applyProtection="1"/>
    <xf numFmtId="165" fontId="2" fillId="0" borderId="1" xfId="1" applyNumberFormat="1" applyFont="1" applyFill="1" applyBorder="1" applyAlignment="1" applyProtection="1">
      <alignment wrapText="1"/>
    </xf>
    <xf numFmtId="164" fontId="2" fillId="2" borderId="25" xfId="0" applyNumberFormat="1" applyFont="1" applyFill="1" applyBorder="1" applyProtection="1"/>
    <xf numFmtId="165" fontId="2" fillId="2" borderId="1" xfId="1" applyNumberFormat="1" applyFont="1" applyFill="1" applyBorder="1" applyAlignment="1" applyProtection="1">
      <alignment wrapText="1"/>
    </xf>
    <xf numFmtId="165" fontId="2" fillId="3" borderId="1" xfId="1" applyNumberFormat="1" applyFont="1" applyFill="1" applyBorder="1" applyAlignment="1" applyProtection="1">
      <alignment wrapText="1"/>
    </xf>
    <xf numFmtId="0" fontId="2" fillId="0" borderId="16" xfId="0" applyFont="1" applyFill="1" applyBorder="1" applyAlignment="1" applyProtection="1">
      <alignment wrapText="1"/>
    </xf>
    <xf numFmtId="164" fontId="2" fillId="3" borderId="7" xfId="0" applyNumberFormat="1" applyFont="1" applyFill="1" applyBorder="1" applyProtection="1"/>
    <xf numFmtId="165" fontId="2" fillId="0" borderId="8" xfId="1" applyNumberFormat="1" applyFont="1" applyFill="1" applyBorder="1" applyAlignment="1" applyProtection="1">
      <alignment wrapText="1"/>
    </xf>
    <xf numFmtId="164" fontId="2" fillId="2" borderId="8" xfId="0" applyNumberFormat="1" applyFont="1" applyFill="1" applyBorder="1" applyProtection="1"/>
    <xf numFmtId="165" fontId="2" fillId="2" borderId="8" xfId="1" applyNumberFormat="1" applyFont="1" applyFill="1" applyBorder="1" applyAlignment="1" applyProtection="1">
      <alignment wrapText="1"/>
    </xf>
    <xf numFmtId="164" fontId="2" fillId="3" borderId="14" xfId="0" applyNumberFormat="1" applyFont="1" applyFill="1" applyBorder="1" applyProtection="1"/>
    <xf numFmtId="165" fontId="2" fillId="3" borderId="8" xfId="1" applyNumberFormat="1" applyFont="1" applyFill="1" applyBorder="1" applyAlignment="1" applyProtection="1">
      <alignment wrapText="1"/>
    </xf>
    <xf numFmtId="0" fontId="2" fillId="0" borderId="20" xfId="0" applyFont="1" applyFill="1" applyBorder="1" applyAlignment="1" applyProtection="1">
      <alignment horizontal="center" vertical="top"/>
    </xf>
    <xf numFmtId="0" fontId="2" fillId="0" borderId="2" xfId="0" applyFont="1" applyFill="1" applyBorder="1" applyAlignment="1" applyProtection="1">
      <alignment horizontal="center" vertical="top"/>
    </xf>
    <xf numFmtId="0" fontId="2" fillId="0" borderId="2" xfId="0" applyFont="1" applyFill="1" applyBorder="1" applyAlignment="1" applyProtection="1">
      <alignment vertical="top" wrapText="1"/>
    </xf>
    <xf numFmtId="0" fontId="2" fillId="0" borderId="10" xfId="0" applyFont="1" applyFill="1" applyBorder="1" applyAlignment="1" applyProtection="1">
      <alignment vertical="top" wrapText="1"/>
    </xf>
    <xf numFmtId="0" fontId="2" fillId="0" borderId="12" xfId="0" applyFont="1" applyFill="1" applyBorder="1" applyAlignment="1" applyProtection="1">
      <alignment horizontal="center" vertical="top" wrapText="1"/>
    </xf>
    <xf numFmtId="0" fontId="2" fillId="0" borderId="11" xfId="0" applyFont="1" applyFill="1" applyBorder="1" applyAlignment="1" applyProtection="1">
      <alignment vertical="top" wrapText="1"/>
    </xf>
    <xf numFmtId="0" fontId="2" fillId="2" borderId="11" xfId="0" applyFont="1" applyFill="1" applyBorder="1" applyAlignment="1" applyProtection="1">
      <alignment vertical="top" wrapText="1"/>
    </xf>
    <xf numFmtId="0" fontId="2" fillId="0" borderId="12" xfId="0" applyFont="1" applyFill="1" applyBorder="1" applyAlignment="1" applyProtection="1">
      <alignment vertical="top" wrapText="1"/>
    </xf>
    <xf numFmtId="0" fontId="2" fillId="2" borderId="10" xfId="0" applyFont="1" applyFill="1" applyBorder="1" applyAlignment="1" applyProtection="1">
      <alignment vertical="top" wrapText="1"/>
    </xf>
    <xf numFmtId="0" fontId="2" fillId="2" borderId="12" xfId="0" applyFont="1" applyFill="1" applyBorder="1" applyAlignment="1" applyProtection="1">
      <alignment vertical="top" wrapText="1"/>
    </xf>
    <xf numFmtId="0" fontId="0" fillId="0" borderId="0" xfId="0" applyFill="1" applyAlignment="1" applyProtection="1">
      <alignment vertical="top"/>
    </xf>
    <xf numFmtId="0" fontId="1" fillId="0" borderId="22" xfId="0" applyFont="1" applyFill="1" applyBorder="1" applyAlignment="1" applyProtection="1">
      <alignment horizontal="center"/>
    </xf>
    <xf numFmtId="0" fontId="1" fillId="0" borderId="23" xfId="0" applyFont="1" applyFill="1" applyBorder="1" applyAlignment="1" applyProtection="1">
      <alignment horizontal="center"/>
    </xf>
    <xf numFmtId="0" fontId="1" fillId="0" borderId="24" xfId="0" applyFont="1" applyFill="1" applyBorder="1" applyAlignment="1" applyProtection="1">
      <alignment horizontal="center"/>
    </xf>
    <xf numFmtId="0" fontId="0" fillId="0" borderId="22" xfId="0" applyFont="1" applyFill="1" applyBorder="1" applyAlignment="1" applyProtection="1">
      <alignment horizontal="center" wrapText="1"/>
    </xf>
    <xf numFmtId="0" fontId="0" fillId="0" borderId="23" xfId="0" applyFont="1" applyFill="1" applyBorder="1" applyAlignment="1" applyProtection="1">
      <alignment horizontal="center"/>
    </xf>
    <xf numFmtId="0" fontId="0" fillId="0" borderId="26" xfId="0" applyFont="1" applyFill="1" applyBorder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0"/>
  <sheetViews>
    <sheetView tabSelected="1" topLeftCell="B1" zoomScaleNormal="100" workbookViewId="0">
      <pane xSplit="4" ySplit="3" topLeftCell="F4" activePane="bottomRight" state="frozen"/>
      <selection activeCell="B1" sqref="B1"/>
      <selection pane="topRight" activeCell="E1" sqref="E1"/>
      <selection pane="bottomLeft" activeCell="B3" sqref="B3"/>
      <selection pane="bottomRight" activeCell="B1" sqref="B1"/>
    </sheetView>
  </sheetViews>
  <sheetFormatPr defaultRowHeight="15" x14ac:dyDescent="0.25"/>
  <cols>
    <col min="2" max="2" width="7.140625" customWidth="1"/>
    <col min="3" max="3" width="31.7109375" customWidth="1"/>
    <col min="4" max="4" width="11.7109375" customWidth="1"/>
    <col min="5" max="5" width="11.7109375" style="2" customWidth="1"/>
    <col min="6" max="11" width="11.7109375" customWidth="1"/>
    <col min="12" max="13" width="19.7109375" customWidth="1"/>
    <col min="14" max="15" width="15.7109375" customWidth="1"/>
    <col min="16" max="21" width="11.7109375" customWidth="1"/>
  </cols>
  <sheetData>
    <row r="1" spans="1:21" ht="19.5" thickBot="1" x14ac:dyDescent="0.35">
      <c r="A1" s="2"/>
      <c r="B1" s="2"/>
      <c r="C1" s="78" t="s">
        <v>47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80"/>
    </row>
    <row r="2" spans="1:21" ht="62.25" customHeight="1" thickBot="1" x14ac:dyDescent="0.3">
      <c r="A2" s="2"/>
      <c r="B2" s="2"/>
      <c r="C2" s="81" t="s">
        <v>38</v>
      </c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3"/>
    </row>
    <row r="3" spans="1:21" s="77" customFormat="1" ht="78.75" customHeight="1" thickBot="1" x14ac:dyDescent="0.3">
      <c r="A3" s="67" t="s">
        <v>37</v>
      </c>
      <c r="B3" s="68" t="s">
        <v>37</v>
      </c>
      <c r="C3" s="69" t="s">
        <v>39</v>
      </c>
      <c r="D3" s="70" t="s">
        <v>27</v>
      </c>
      <c r="E3" s="71" t="s">
        <v>28</v>
      </c>
      <c r="F3" s="70" t="s">
        <v>19</v>
      </c>
      <c r="G3" s="72" t="s">
        <v>29</v>
      </c>
      <c r="H3" s="73" t="s">
        <v>20</v>
      </c>
      <c r="I3" s="73" t="s">
        <v>30</v>
      </c>
      <c r="J3" s="72" t="s">
        <v>21</v>
      </c>
      <c r="K3" s="72" t="s">
        <v>31</v>
      </c>
      <c r="L3" s="73" t="s">
        <v>22</v>
      </c>
      <c r="M3" s="73" t="s">
        <v>32</v>
      </c>
      <c r="N3" s="72" t="s">
        <v>23</v>
      </c>
      <c r="O3" s="72" t="s">
        <v>33</v>
      </c>
      <c r="P3" s="73" t="s">
        <v>24</v>
      </c>
      <c r="Q3" s="73" t="s">
        <v>34</v>
      </c>
      <c r="R3" s="72" t="s">
        <v>25</v>
      </c>
      <c r="S3" s="74" t="s">
        <v>35</v>
      </c>
      <c r="T3" s="75" t="s">
        <v>26</v>
      </c>
      <c r="U3" s="76" t="s">
        <v>36</v>
      </c>
    </row>
    <row r="4" spans="1:21" x14ac:dyDescent="0.25">
      <c r="A4" s="9">
        <v>1</v>
      </c>
      <c r="B4" s="22">
        <v>1</v>
      </c>
      <c r="C4" s="12" t="s">
        <v>40</v>
      </c>
      <c r="D4" s="7" t="s">
        <v>0</v>
      </c>
      <c r="E4" s="8">
        <v>2009</v>
      </c>
      <c r="F4" s="25">
        <v>112020</v>
      </c>
      <c r="G4" s="23">
        <f>F4/F$25</f>
        <v>0.51145313505887513</v>
      </c>
      <c r="H4" s="15">
        <v>89886</v>
      </c>
      <c r="I4" s="32">
        <f>H4/H$25</f>
        <v>0.55190834070144412</v>
      </c>
      <c r="J4" s="29">
        <v>48046</v>
      </c>
      <c r="K4" s="23">
        <f>J4/J$25</f>
        <v>0.35212206937492213</v>
      </c>
      <c r="L4" s="15">
        <v>37311</v>
      </c>
      <c r="M4" s="32">
        <f>L4/L$25</f>
        <v>0.32721771541328654</v>
      </c>
      <c r="N4" s="29">
        <v>56241</v>
      </c>
      <c r="O4" s="23">
        <f>N4/N$25</f>
        <v>0.62125530222693526</v>
      </c>
      <c r="P4" s="15">
        <v>16486</v>
      </c>
      <c r="Q4" s="32">
        <f>P4/P$25</f>
        <v>0.29165339843611787</v>
      </c>
      <c r="R4" s="29">
        <v>0</v>
      </c>
      <c r="S4" s="38">
        <f>R4/R$25</f>
        <v>0</v>
      </c>
      <c r="T4" s="40">
        <f>SUM(F4,H4,J4,L4,N4,P4,R4)</f>
        <v>359990</v>
      </c>
      <c r="U4" s="41">
        <f>T4/T$25</f>
        <v>0.45697290202355761</v>
      </c>
    </row>
    <row r="5" spans="1:21" x14ac:dyDescent="0.25">
      <c r="A5" s="9">
        <v>2</v>
      </c>
      <c r="B5" s="9">
        <v>2</v>
      </c>
      <c r="C5" s="13" t="s">
        <v>40</v>
      </c>
      <c r="D5" s="3" t="s">
        <v>1</v>
      </c>
      <c r="E5" s="5">
        <v>2010</v>
      </c>
      <c r="F5" s="26">
        <v>113859</v>
      </c>
      <c r="G5" s="23">
        <f>F5/F$26</f>
        <v>0.51314650898667769</v>
      </c>
      <c r="H5" s="28">
        <v>91045</v>
      </c>
      <c r="I5" s="32">
        <f>H5/H$26</f>
        <v>0.55274932761834217</v>
      </c>
      <c r="J5" s="30">
        <v>49485</v>
      </c>
      <c r="K5" s="23">
        <f>J5/J$26</f>
        <v>0.35413461194403695</v>
      </c>
      <c r="L5" s="28">
        <v>38535</v>
      </c>
      <c r="M5" s="32">
        <f>L5/L$26</f>
        <v>0.33152664859981934</v>
      </c>
      <c r="N5" s="30">
        <v>57291</v>
      </c>
      <c r="O5" s="23">
        <f>N5/N$26</f>
        <v>0.62073785145457505</v>
      </c>
      <c r="P5" s="28">
        <v>17084</v>
      </c>
      <c r="Q5" s="32">
        <f>P5/P$26</f>
        <v>0.29635540444429026</v>
      </c>
      <c r="R5" s="30">
        <v>0</v>
      </c>
      <c r="S5" s="38">
        <f>R5/R$26</f>
        <v>0</v>
      </c>
      <c r="T5" s="42">
        <f t="shared" ref="T5:T24" si="0">SUM(F5,H5,J5,L5,N5,P5,R5)</f>
        <v>367299</v>
      </c>
      <c r="U5" s="43">
        <f>T5/T$26</f>
        <v>0.45844238999786568</v>
      </c>
    </row>
    <row r="6" spans="1:21" x14ac:dyDescent="0.25">
      <c r="A6" s="9">
        <v>3</v>
      </c>
      <c r="B6" s="9">
        <v>3</v>
      </c>
      <c r="C6" s="13" t="s">
        <v>40</v>
      </c>
      <c r="D6" s="3" t="s">
        <v>2</v>
      </c>
      <c r="E6" s="5">
        <v>2011</v>
      </c>
      <c r="F6" s="26">
        <v>116721</v>
      </c>
      <c r="G6" s="23">
        <f>F6/F$27</f>
        <v>0.51548381398224619</v>
      </c>
      <c r="H6" s="28">
        <v>92733</v>
      </c>
      <c r="I6" s="32">
        <f>H6/H$27</f>
        <v>0.55420225068279472</v>
      </c>
      <c r="J6" s="30">
        <v>51353</v>
      </c>
      <c r="K6" s="23">
        <f>J6/J$27</f>
        <v>0.36001065597330401</v>
      </c>
      <c r="L6" s="28">
        <v>38697</v>
      </c>
      <c r="M6" s="32">
        <f>L6/L$27</f>
        <v>0.32809360295052781</v>
      </c>
      <c r="N6" s="30">
        <v>58137</v>
      </c>
      <c r="O6" s="23">
        <f>N6/N$27</f>
        <v>0.62010815653899076</v>
      </c>
      <c r="P6" s="28">
        <v>17956</v>
      </c>
      <c r="Q6" s="32">
        <f>P6/P$27</f>
        <v>0.30345433651051174</v>
      </c>
      <c r="R6" s="30">
        <v>0</v>
      </c>
      <c r="S6" s="38">
        <f>R6/R$27</f>
        <v>0</v>
      </c>
      <c r="T6" s="42">
        <f t="shared" si="0"/>
        <v>375597</v>
      </c>
      <c r="U6" s="43">
        <f>T6/T$27</f>
        <v>0.46020584451387614</v>
      </c>
    </row>
    <row r="7" spans="1:21" x14ac:dyDescent="0.25">
      <c r="A7" s="9">
        <v>4</v>
      </c>
      <c r="B7" s="9">
        <v>4</v>
      </c>
      <c r="C7" s="13" t="s">
        <v>40</v>
      </c>
      <c r="D7" s="3" t="s">
        <v>3</v>
      </c>
      <c r="E7" s="5">
        <v>2012</v>
      </c>
      <c r="F7" s="26">
        <v>119922</v>
      </c>
      <c r="G7" s="23">
        <f>F7/F$28</f>
        <v>0.51976162097735401</v>
      </c>
      <c r="H7" s="28">
        <v>94712</v>
      </c>
      <c r="I7" s="32">
        <f>H7/H$28</f>
        <v>0.55617083497266473</v>
      </c>
      <c r="J7" s="30">
        <v>52608</v>
      </c>
      <c r="K7" s="23">
        <f>J7/J$28</f>
        <v>0.36174850612334714</v>
      </c>
      <c r="L7" s="28">
        <v>40270</v>
      </c>
      <c r="M7" s="32">
        <f>L7/L$28</f>
        <v>0.33423247707183468</v>
      </c>
      <c r="N7" s="30">
        <v>59246</v>
      </c>
      <c r="O7" s="23">
        <f>N7/N$28</f>
        <v>0.62155498903681328</v>
      </c>
      <c r="P7" s="28">
        <v>18642</v>
      </c>
      <c r="Q7" s="32">
        <f>P7/P$28</f>
        <v>0.31128105797488648</v>
      </c>
      <c r="R7" s="30">
        <v>0</v>
      </c>
      <c r="S7" s="38">
        <f>R7/R$28</f>
        <v>0</v>
      </c>
      <c r="T7" s="42">
        <f t="shared" si="0"/>
        <v>385400</v>
      </c>
      <c r="U7" s="43">
        <f>T7/T$28</f>
        <v>0.46366587183380215</v>
      </c>
    </row>
    <row r="8" spans="1:21" x14ac:dyDescent="0.25">
      <c r="A8" s="9">
        <v>5</v>
      </c>
      <c r="B8" s="9">
        <v>5</v>
      </c>
      <c r="C8" s="13" t="s">
        <v>40</v>
      </c>
      <c r="D8" s="3" t="s">
        <v>4</v>
      </c>
      <c r="E8" s="5">
        <v>2013</v>
      </c>
      <c r="F8" s="26">
        <v>120992</v>
      </c>
      <c r="G8" s="23">
        <f>F8/F$29</f>
        <v>0.52095138039715483</v>
      </c>
      <c r="H8" s="28">
        <v>95058</v>
      </c>
      <c r="I8" s="32">
        <f>H8/H$29</f>
        <v>0.55483373899035182</v>
      </c>
      <c r="J8" s="30">
        <v>53675</v>
      </c>
      <c r="K8" s="23">
        <f>J8/J$29</f>
        <v>0.36454831326364978</v>
      </c>
      <c r="L8" s="28">
        <v>41097</v>
      </c>
      <c r="M8" s="32">
        <f>L8/L$29</f>
        <v>0.33643046596155735</v>
      </c>
      <c r="N8" s="30">
        <v>60801</v>
      </c>
      <c r="O8" s="23">
        <f>N8/N$29</f>
        <v>0.62227248536455559</v>
      </c>
      <c r="P8" s="28">
        <v>18665</v>
      </c>
      <c r="Q8" s="32">
        <f>P8/P$29</f>
        <v>0.31100558193784889</v>
      </c>
      <c r="R8" s="30">
        <v>0</v>
      </c>
      <c r="S8" s="38">
        <f>R8/R$29</f>
        <v>0</v>
      </c>
      <c r="T8" s="42">
        <f t="shared" si="0"/>
        <v>390288</v>
      </c>
      <c r="U8" s="43">
        <f>T8/T$29</f>
        <v>0.46465899552946921</v>
      </c>
    </row>
    <row r="9" spans="1:21" x14ac:dyDescent="0.25">
      <c r="A9" s="9">
        <v>6</v>
      </c>
      <c r="B9" s="9">
        <v>6</v>
      </c>
      <c r="C9" s="13" t="s">
        <v>40</v>
      </c>
      <c r="D9" s="3" t="s">
        <v>5</v>
      </c>
      <c r="E9" s="5">
        <v>2014</v>
      </c>
      <c r="F9" s="26">
        <v>121870</v>
      </c>
      <c r="G9" s="23">
        <f>F9/F$30</f>
        <v>0.51954197431918558</v>
      </c>
      <c r="H9" s="28">
        <v>95548</v>
      </c>
      <c r="I9" s="32">
        <f>H9/H$30</f>
        <v>0.55489865845867936</v>
      </c>
      <c r="J9" s="30">
        <v>54792</v>
      </c>
      <c r="K9" s="23">
        <f>J9/J$30</f>
        <v>0.36771180070868681</v>
      </c>
      <c r="L9" s="28">
        <v>41036</v>
      </c>
      <c r="M9" s="32">
        <f>L9/L$30</f>
        <v>0.33355550859167982</v>
      </c>
      <c r="N9" s="30">
        <v>62223</v>
      </c>
      <c r="O9" s="23">
        <f>N9/N$30</f>
        <v>0.62397087875171731</v>
      </c>
      <c r="P9" s="28">
        <v>19090</v>
      </c>
      <c r="Q9" s="32">
        <f>P9/P$30</f>
        <v>0.31253581310063688</v>
      </c>
      <c r="R9" s="30">
        <v>0</v>
      </c>
      <c r="S9" s="38">
        <f>R9/R$30</f>
        <v>0</v>
      </c>
      <c r="T9" s="42">
        <f t="shared" si="0"/>
        <v>394559</v>
      </c>
      <c r="U9" s="43">
        <f>T9/T$30</f>
        <v>0.46476719764317576</v>
      </c>
    </row>
    <row r="10" spans="1:21" ht="15.75" thickBot="1" x14ac:dyDescent="0.3">
      <c r="A10" s="9">
        <v>7</v>
      </c>
      <c r="B10" s="9">
        <v>7</v>
      </c>
      <c r="C10" s="14" t="s">
        <v>40</v>
      </c>
      <c r="D10" s="4" t="s">
        <v>6</v>
      </c>
      <c r="E10" s="6">
        <v>2015</v>
      </c>
      <c r="F10" s="27">
        <v>123007</v>
      </c>
      <c r="G10" s="24">
        <f>F10/F$31</f>
        <v>0.51828209795395552</v>
      </c>
      <c r="H10" s="20">
        <v>96182</v>
      </c>
      <c r="I10" s="33">
        <f>H10/H$31</f>
        <v>0.55580146893112437</v>
      </c>
      <c r="J10" s="31">
        <v>56557</v>
      </c>
      <c r="K10" s="24">
        <f>J10/J$31</f>
        <v>0.37213204282114209</v>
      </c>
      <c r="L10" s="20">
        <v>42169</v>
      </c>
      <c r="M10" s="33">
        <f>L10/L$31</f>
        <v>0.33783307429780007</v>
      </c>
      <c r="N10" s="31">
        <v>62314</v>
      </c>
      <c r="O10" s="24">
        <f>N10/N$31</f>
        <v>0.62123900863358128</v>
      </c>
      <c r="P10" s="20">
        <v>19962</v>
      </c>
      <c r="Q10" s="33">
        <f>P10/P$31</f>
        <v>0.32034020701275778</v>
      </c>
      <c r="R10" s="31">
        <v>0</v>
      </c>
      <c r="S10" s="39">
        <f>R10/R$31</f>
        <v>0</v>
      </c>
      <c r="T10" s="44">
        <f t="shared" si="0"/>
        <v>400191</v>
      </c>
      <c r="U10" s="45">
        <f>T10/T$31</f>
        <v>0.46585623087990835</v>
      </c>
    </row>
    <row r="11" spans="1:21" x14ac:dyDescent="0.25">
      <c r="A11" s="9">
        <v>8</v>
      </c>
      <c r="B11" s="9">
        <v>8</v>
      </c>
      <c r="C11" s="12" t="s">
        <v>41</v>
      </c>
      <c r="D11" s="7" t="s">
        <v>0</v>
      </c>
      <c r="E11" s="8">
        <v>2009</v>
      </c>
      <c r="F11" s="17">
        <v>78062</v>
      </c>
      <c r="G11" s="23">
        <f>F11/F$25</f>
        <v>0.35641005739123288</v>
      </c>
      <c r="H11" s="15">
        <v>43438</v>
      </c>
      <c r="I11" s="34">
        <f>H11/H$25</f>
        <v>0.26671333136850378</v>
      </c>
      <c r="J11" s="17">
        <v>56275</v>
      </c>
      <c r="K11" s="35">
        <f>J11/J$25</f>
        <v>0.41243120039282649</v>
      </c>
      <c r="L11" s="15">
        <v>36512</v>
      </c>
      <c r="M11" s="34">
        <f>L11/L$25</f>
        <v>0.32021048015786013</v>
      </c>
      <c r="N11" s="17">
        <v>15885</v>
      </c>
      <c r="O11" s="35">
        <f>N11/N$25</f>
        <v>0.17547057264050903</v>
      </c>
      <c r="P11" s="15">
        <v>4926</v>
      </c>
      <c r="Q11" s="34">
        <f>P11/P$25</f>
        <v>8.7145738244347737E-2</v>
      </c>
      <c r="R11" s="17">
        <v>1681</v>
      </c>
      <c r="S11" s="35">
        <f>R11/R$25</f>
        <v>0.2011246709739172</v>
      </c>
      <c r="T11" s="40">
        <f>SUM(F11,H11,J11,L11,N11,P11,R11)</f>
        <v>236779</v>
      </c>
      <c r="U11" s="43">
        <f>T11/T$25</f>
        <v>0.30056831236488779</v>
      </c>
    </row>
    <row r="12" spans="1:21" x14ac:dyDescent="0.25">
      <c r="A12" s="9">
        <v>9</v>
      </c>
      <c r="B12" s="9">
        <v>9</v>
      </c>
      <c r="C12" s="13" t="s">
        <v>41</v>
      </c>
      <c r="D12" s="3" t="s">
        <v>1</v>
      </c>
      <c r="E12" s="5">
        <v>2010</v>
      </c>
      <c r="F12" s="18">
        <v>78828</v>
      </c>
      <c r="G12" s="23">
        <f>F12/F$26</f>
        <v>0.3552667159416632</v>
      </c>
      <c r="H12" s="16">
        <v>44163</v>
      </c>
      <c r="I12" s="32">
        <f>H12/H$26</f>
        <v>0.26812091334624466</v>
      </c>
      <c r="J12" s="18">
        <v>57577</v>
      </c>
      <c r="K12" s="36">
        <f>J12/J$26</f>
        <v>0.41204422657172507</v>
      </c>
      <c r="L12" s="16">
        <v>37018</v>
      </c>
      <c r="M12" s="32">
        <f>L12/L$26</f>
        <v>0.3184755022153396</v>
      </c>
      <c r="N12" s="18">
        <v>16188</v>
      </c>
      <c r="O12" s="36">
        <f>N12/N$26</f>
        <v>0.17539411669104502</v>
      </c>
      <c r="P12" s="16">
        <v>5047</v>
      </c>
      <c r="Q12" s="32">
        <f>P12/P$26</f>
        <v>8.7550089336825856E-2</v>
      </c>
      <c r="R12" s="18">
        <v>1667</v>
      </c>
      <c r="S12" s="36">
        <f>R12/R$26</f>
        <v>0.19205069124423962</v>
      </c>
      <c r="T12" s="42">
        <f t="shared" si="0"/>
        <v>240488</v>
      </c>
      <c r="U12" s="43">
        <f>T12/T$26</f>
        <v>0.30016388143122286</v>
      </c>
    </row>
    <row r="13" spans="1:21" x14ac:dyDescent="0.25">
      <c r="A13" s="9">
        <v>10</v>
      </c>
      <c r="B13" s="9">
        <v>10</v>
      </c>
      <c r="C13" s="13" t="s">
        <v>41</v>
      </c>
      <c r="D13" s="3" t="s">
        <v>2</v>
      </c>
      <c r="E13" s="5">
        <v>2011</v>
      </c>
      <c r="F13" s="18">
        <v>80094</v>
      </c>
      <c r="G13" s="23">
        <f>F13/F$27</f>
        <v>0.35372521309013821</v>
      </c>
      <c r="H13" s="16">
        <v>44639</v>
      </c>
      <c r="I13" s="32">
        <f>H13/H$27</f>
        <v>0.26677702940947962</v>
      </c>
      <c r="J13" s="18">
        <v>58328</v>
      </c>
      <c r="K13" s="36">
        <f>J13/J$27</f>
        <v>0.40890895452282972</v>
      </c>
      <c r="L13" s="16">
        <v>37624</v>
      </c>
      <c r="M13" s="32">
        <f>L13/L$27</f>
        <v>0.31899614226970197</v>
      </c>
      <c r="N13" s="18">
        <v>16327</v>
      </c>
      <c r="O13" s="36">
        <f>N13/N$27</f>
        <v>0.17414909389566199</v>
      </c>
      <c r="P13" s="16">
        <v>5113</v>
      </c>
      <c r="Q13" s="32">
        <f>P13/P$27</f>
        <v>8.6409112418035561E-2</v>
      </c>
      <c r="R13" s="18">
        <v>1802</v>
      </c>
      <c r="S13" s="36">
        <f>R13/R$27</f>
        <v>0.20292792792792794</v>
      </c>
      <c r="T13" s="42">
        <f t="shared" si="0"/>
        <v>243927</v>
      </c>
      <c r="U13" s="43">
        <f>T13/T$27</f>
        <v>0.29887520676346258</v>
      </c>
    </row>
    <row r="14" spans="1:21" x14ac:dyDescent="0.25">
      <c r="A14" s="9">
        <v>11</v>
      </c>
      <c r="B14" s="9">
        <v>11</v>
      </c>
      <c r="C14" s="13" t="s">
        <v>41</v>
      </c>
      <c r="D14" s="3" t="s">
        <v>3</v>
      </c>
      <c r="E14" s="5">
        <v>2012</v>
      </c>
      <c r="F14" s="18">
        <v>80966</v>
      </c>
      <c r="G14" s="23">
        <f>F14/F$28</f>
        <v>0.35091992631921121</v>
      </c>
      <c r="H14" s="16">
        <v>45039</v>
      </c>
      <c r="I14" s="32">
        <f>H14/H$28</f>
        <v>0.26447945599642969</v>
      </c>
      <c r="J14" s="18">
        <v>59445</v>
      </c>
      <c r="K14" s="36">
        <f>J14/J$28</f>
        <v>0.40876178426289478</v>
      </c>
      <c r="L14" s="16">
        <v>37783</v>
      </c>
      <c r="M14" s="32">
        <f>L14/L$28</f>
        <v>0.3135909034319625</v>
      </c>
      <c r="N14" s="18">
        <v>16454</v>
      </c>
      <c r="O14" s="36">
        <f>N14/N$28</f>
        <v>0.17262035900502523</v>
      </c>
      <c r="P14" s="16">
        <v>5094</v>
      </c>
      <c r="Q14" s="32">
        <f>P14/P$28</f>
        <v>8.5058776382580817E-2</v>
      </c>
      <c r="R14" s="18">
        <v>1918</v>
      </c>
      <c r="S14" s="36">
        <f>R14/R$28</f>
        <v>0.21158301158301157</v>
      </c>
      <c r="T14" s="42">
        <f t="shared" si="0"/>
        <v>246699</v>
      </c>
      <c r="U14" s="43">
        <f>T14/T$28</f>
        <v>0.29679789028419085</v>
      </c>
    </row>
    <row r="15" spans="1:21" x14ac:dyDescent="0.25">
      <c r="A15" s="9">
        <v>12</v>
      </c>
      <c r="B15" s="9">
        <v>12</v>
      </c>
      <c r="C15" s="13" t="s">
        <v>41</v>
      </c>
      <c r="D15" s="3" t="s">
        <v>4</v>
      </c>
      <c r="E15" s="5">
        <v>2013</v>
      </c>
      <c r="F15" s="18">
        <v>81117</v>
      </c>
      <c r="G15" s="23">
        <f>F15/F$29</f>
        <v>0.3492628696415962</v>
      </c>
      <c r="H15" s="16">
        <v>45359</v>
      </c>
      <c r="I15" s="32">
        <f>H15/H$29</f>
        <v>0.26475103165292102</v>
      </c>
      <c r="J15" s="18">
        <v>59740</v>
      </c>
      <c r="K15" s="36">
        <f>J15/J$29</f>
        <v>0.40574040492539237</v>
      </c>
      <c r="L15" s="16">
        <v>38294</v>
      </c>
      <c r="M15" s="32">
        <f>L15/L$29</f>
        <v>0.31348439700055669</v>
      </c>
      <c r="N15" s="18">
        <v>16703</v>
      </c>
      <c r="O15" s="36">
        <f>N15/N$29</f>
        <v>0.17094813116633234</v>
      </c>
      <c r="P15" s="16">
        <v>5208</v>
      </c>
      <c r="Q15" s="32">
        <f>P15/P$29</f>
        <v>8.6778305423644092E-2</v>
      </c>
      <c r="R15" s="18">
        <v>1930</v>
      </c>
      <c r="S15" s="36">
        <f>R15/R$29</f>
        <v>0.20864864864864865</v>
      </c>
      <c r="T15" s="42">
        <f t="shared" si="0"/>
        <v>248351</v>
      </c>
      <c r="U15" s="43">
        <f>T15/T$29</f>
        <v>0.29567531207400483</v>
      </c>
    </row>
    <row r="16" spans="1:21" x14ac:dyDescent="0.25">
      <c r="A16" s="10">
        <v>13</v>
      </c>
      <c r="B16" s="9">
        <v>13</v>
      </c>
      <c r="C16" s="13" t="s">
        <v>41</v>
      </c>
      <c r="D16" s="3" t="s">
        <v>5</v>
      </c>
      <c r="E16" s="5">
        <v>2014</v>
      </c>
      <c r="F16" s="18">
        <v>82104</v>
      </c>
      <c r="G16" s="23">
        <f>F16/F$30</f>
        <v>0.35001619971693126</v>
      </c>
      <c r="H16" s="16">
        <v>45323</v>
      </c>
      <c r="I16" s="32">
        <f>H16/H$30</f>
        <v>0.26321505313897436</v>
      </c>
      <c r="J16" s="18">
        <v>59911</v>
      </c>
      <c r="K16" s="36">
        <f>J16/J$30</f>
        <v>0.40206566090411255</v>
      </c>
      <c r="L16" s="16">
        <v>38794</v>
      </c>
      <c r="M16" s="32">
        <f>L16/L$30</f>
        <v>0.31533171849852876</v>
      </c>
      <c r="N16" s="18">
        <v>16964</v>
      </c>
      <c r="O16" s="36">
        <f>N16/N$30</f>
        <v>0.17011461978921191</v>
      </c>
      <c r="P16" s="16">
        <v>5243</v>
      </c>
      <c r="Q16" s="32">
        <f>P16/P$30</f>
        <v>8.5836839606424256E-2</v>
      </c>
      <c r="R16" s="18">
        <v>2009</v>
      </c>
      <c r="S16" s="36">
        <f>R16/R$30</f>
        <v>0.21507333261963388</v>
      </c>
      <c r="T16" s="42">
        <f t="shared" si="0"/>
        <v>250348</v>
      </c>
      <c r="U16" s="43">
        <f>T16/T$30</f>
        <v>0.29489515736701932</v>
      </c>
    </row>
    <row r="17" spans="1:21" ht="15.75" thickBot="1" x14ac:dyDescent="0.3">
      <c r="A17" s="10">
        <v>14</v>
      </c>
      <c r="B17" s="9">
        <v>14</v>
      </c>
      <c r="C17" s="14" t="s">
        <v>41</v>
      </c>
      <c r="D17" s="4" t="s">
        <v>6</v>
      </c>
      <c r="E17" s="6">
        <v>2015</v>
      </c>
      <c r="F17" s="18">
        <v>83481</v>
      </c>
      <c r="G17" s="24">
        <f>F17/F$31</f>
        <v>0.35174183436141165</v>
      </c>
      <c r="H17" s="16">
        <v>45287</v>
      </c>
      <c r="I17" s="33">
        <f>H17/H$31</f>
        <v>0.26169741868004232</v>
      </c>
      <c r="J17" s="18">
        <v>60954</v>
      </c>
      <c r="K17" s="37">
        <f>J17/J$31</f>
        <v>0.4010632908060876</v>
      </c>
      <c r="L17" s="16">
        <v>39228</v>
      </c>
      <c r="M17" s="33">
        <f>L17/L$31</f>
        <v>0.31427152264825109</v>
      </c>
      <c r="N17" s="18">
        <v>17003</v>
      </c>
      <c r="O17" s="37">
        <f>N17/N$31</f>
        <v>0.16951129543596594</v>
      </c>
      <c r="P17" s="16">
        <v>5409</v>
      </c>
      <c r="Q17" s="33">
        <f>P17/P$31</f>
        <v>8.6800930755034908E-2</v>
      </c>
      <c r="R17" s="18">
        <v>2050</v>
      </c>
      <c r="S17" s="37">
        <f>R17/R$31</f>
        <v>0.22202967616159427</v>
      </c>
      <c r="T17" s="44">
        <f t="shared" si="0"/>
        <v>253412</v>
      </c>
      <c r="U17" s="43">
        <f>T17/T$31</f>
        <v>0.2949930387733341</v>
      </c>
    </row>
    <row r="18" spans="1:21" x14ac:dyDescent="0.25">
      <c r="A18" s="10">
        <v>36</v>
      </c>
      <c r="B18" s="9">
        <v>15</v>
      </c>
      <c r="C18" s="12" t="s">
        <v>42</v>
      </c>
      <c r="D18" s="7" t="s">
        <v>0</v>
      </c>
      <c r="E18" s="8">
        <v>2009</v>
      </c>
      <c r="F18" s="17">
        <v>28941</v>
      </c>
      <c r="G18" s="23">
        <f>F18/F$25</f>
        <v>0.13213680754989202</v>
      </c>
      <c r="H18" s="15">
        <v>29540</v>
      </c>
      <c r="I18" s="34">
        <f>H18/H$25</f>
        <v>0.18137832793005207</v>
      </c>
      <c r="J18" s="17">
        <v>32126</v>
      </c>
      <c r="K18" s="35">
        <f>J18/J$25</f>
        <v>0.23544673023225135</v>
      </c>
      <c r="L18" s="15">
        <v>40202</v>
      </c>
      <c r="M18" s="34">
        <f>L18/L$25</f>
        <v>0.35257180442885333</v>
      </c>
      <c r="N18" s="17">
        <v>18402</v>
      </c>
      <c r="O18" s="35">
        <f>N18/N$25</f>
        <v>0.20327412513255566</v>
      </c>
      <c r="P18" s="15">
        <v>35114</v>
      </c>
      <c r="Q18" s="34">
        <f>P18/P$25</f>
        <v>0.62120086331953439</v>
      </c>
      <c r="R18" s="17">
        <v>6677</v>
      </c>
      <c r="S18" s="35">
        <f>R18/R$25</f>
        <v>0.79887532902608283</v>
      </c>
      <c r="T18" s="40">
        <f>SUM(F18,H18,J18,L18,N18,P18,R18)</f>
        <v>191002</v>
      </c>
      <c r="U18" s="46">
        <f>T18/T$25</f>
        <v>0.24245878561155462</v>
      </c>
    </row>
    <row r="19" spans="1:21" x14ac:dyDescent="0.25">
      <c r="A19" s="10">
        <v>37</v>
      </c>
      <c r="B19" s="9">
        <v>16</v>
      </c>
      <c r="C19" s="13" t="s">
        <v>42</v>
      </c>
      <c r="D19" s="3" t="s">
        <v>1</v>
      </c>
      <c r="E19" s="5">
        <v>2010</v>
      </c>
      <c r="F19" s="18">
        <v>29197</v>
      </c>
      <c r="G19" s="23">
        <f>F19/F$26</f>
        <v>0.13158677507165906</v>
      </c>
      <c r="H19" s="16">
        <v>29505</v>
      </c>
      <c r="I19" s="32">
        <f>H19/H$26</f>
        <v>0.17912975903541312</v>
      </c>
      <c r="J19" s="18">
        <v>32673</v>
      </c>
      <c r="K19" s="36">
        <f>J19/J$26</f>
        <v>0.23382116148423801</v>
      </c>
      <c r="L19" s="16">
        <v>40682</v>
      </c>
      <c r="M19" s="32">
        <f>L19/L$26</f>
        <v>0.34999784918484106</v>
      </c>
      <c r="N19" s="18">
        <v>18816</v>
      </c>
      <c r="O19" s="36">
        <f>N19/N$26</f>
        <v>0.20386803185437999</v>
      </c>
      <c r="P19" s="16">
        <v>35516</v>
      </c>
      <c r="Q19" s="32">
        <f>P19/P$26</f>
        <v>0.61609450621888384</v>
      </c>
      <c r="R19" s="18">
        <v>7013</v>
      </c>
      <c r="S19" s="36">
        <f>R19/R$26</f>
        <v>0.80794930875576032</v>
      </c>
      <c r="T19" s="42">
        <f t="shared" si="0"/>
        <v>193402</v>
      </c>
      <c r="U19" s="43">
        <f>T19/T$26</f>
        <v>0.24139372857091149</v>
      </c>
    </row>
    <row r="20" spans="1:21" x14ac:dyDescent="0.25">
      <c r="A20" s="10">
        <v>38</v>
      </c>
      <c r="B20" s="9">
        <v>17</v>
      </c>
      <c r="C20" s="13" t="s">
        <v>42</v>
      </c>
      <c r="D20" s="3" t="s">
        <v>2</v>
      </c>
      <c r="E20" s="5">
        <v>2011</v>
      </c>
      <c r="F20" s="18">
        <v>29615</v>
      </c>
      <c r="G20" s="23">
        <f>F20/F$27</f>
        <v>0.1307909729276156</v>
      </c>
      <c r="H20" s="16">
        <v>29955</v>
      </c>
      <c r="I20" s="32">
        <f>H20/H$27</f>
        <v>0.17902071990772558</v>
      </c>
      <c r="J20" s="18">
        <v>32962</v>
      </c>
      <c r="K20" s="36">
        <f>J20/J$27</f>
        <v>0.23108038950386631</v>
      </c>
      <c r="L20" s="16">
        <v>41624</v>
      </c>
      <c r="M20" s="32">
        <f>L20/L$27</f>
        <v>0.35291025477977023</v>
      </c>
      <c r="N20" s="18">
        <v>19289</v>
      </c>
      <c r="O20" s="36">
        <f>N20/N$27</f>
        <v>0.20574274956534724</v>
      </c>
      <c r="P20" s="16">
        <v>36103</v>
      </c>
      <c r="Q20" s="32">
        <f>P20/P$27</f>
        <v>0.6101365510714527</v>
      </c>
      <c r="R20" s="18">
        <v>7078</v>
      </c>
      <c r="S20" s="36">
        <f>R20/R$27</f>
        <v>0.79707207207207209</v>
      </c>
      <c r="T20" s="42">
        <f t="shared" si="0"/>
        <v>196626</v>
      </c>
      <c r="U20" s="43">
        <f>T20/T$27</f>
        <v>0.24091894872266129</v>
      </c>
    </row>
    <row r="21" spans="1:21" x14ac:dyDescent="0.25">
      <c r="A21" s="10">
        <v>39</v>
      </c>
      <c r="B21" s="9">
        <v>18</v>
      </c>
      <c r="C21" s="13" t="s">
        <v>42</v>
      </c>
      <c r="D21" s="3" t="s">
        <v>3</v>
      </c>
      <c r="E21" s="5">
        <v>2012</v>
      </c>
      <c r="F21" s="18">
        <v>29837</v>
      </c>
      <c r="G21" s="23">
        <f>F21/F$28</f>
        <v>0.12931845270343484</v>
      </c>
      <c r="H21" s="16">
        <v>30542</v>
      </c>
      <c r="I21" s="32">
        <f>H21/H$28</f>
        <v>0.17934970903090555</v>
      </c>
      <c r="J21" s="18">
        <v>33374</v>
      </c>
      <c r="K21" s="36">
        <f>J21/J$28</f>
        <v>0.22948970961375811</v>
      </c>
      <c r="L21" s="16">
        <v>42432</v>
      </c>
      <c r="M21" s="32">
        <f>L21/L$28</f>
        <v>0.35217661949620283</v>
      </c>
      <c r="N21" s="18">
        <v>19619</v>
      </c>
      <c r="O21" s="36">
        <f>N21/N$28</f>
        <v>0.20582465195816155</v>
      </c>
      <c r="P21" s="16">
        <v>36152</v>
      </c>
      <c r="Q21" s="32">
        <f>P21/P$28</f>
        <v>0.60366016564253278</v>
      </c>
      <c r="R21" s="18">
        <v>7147</v>
      </c>
      <c r="S21" s="36">
        <f>R21/R$28</f>
        <v>0.78841698841698837</v>
      </c>
      <c r="T21" s="42">
        <f t="shared" si="0"/>
        <v>199103</v>
      </c>
      <c r="U21" s="43">
        <f>T21/T$28</f>
        <v>0.23953623788200701</v>
      </c>
    </row>
    <row r="22" spans="1:21" x14ac:dyDescent="0.25">
      <c r="A22" s="10">
        <v>40</v>
      </c>
      <c r="B22" s="9">
        <v>19</v>
      </c>
      <c r="C22" s="13" t="s">
        <v>42</v>
      </c>
      <c r="D22" s="3" t="s">
        <v>4</v>
      </c>
      <c r="E22" s="5">
        <v>2013</v>
      </c>
      <c r="F22" s="18">
        <v>30143</v>
      </c>
      <c r="G22" s="23">
        <f>F22/F$29</f>
        <v>0.12978574996124898</v>
      </c>
      <c r="H22" s="16">
        <v>30910</v>
      </c>
      <c r="I22" s="32">
        <f>H22/H$29</f>
        <v>0.18041522935672719</v>
      </c>
      <c r="J22" s="18">
        <v>33822</v>
      </c>
      <c r="K22" s="36">
        <f>J22/J$29</f>
        <v>0.22971128181095785</v>
      </c>
      <c r="L22" s="16">
        <v>42765</v>
      </c>
      <c r="M22" s="32">
        <f>L22/L$29</f>
        <v>0.35008513703788596</v>
      </c>
      <c r="N22" s="18">
        <v>20204</v>
      </c>
      <c r="O22" s="36">
        <f>N22/N$29</f>
        <v>0.20677938346911204</v>
      </c>
      <c r="P22" s="16">
        <v>36142</v>
      </c>
      <c r="Q22" s="32">
        <f>P22/P$29</f>
        <v>0.60221611263850705</v>
      </c>
      <c r="R22" s="18">
        <v>7320</v>
      </c>
      <c r="S22" s="36">
        <f>R22/R$29</f>
        <v>0.79135135135135137</v>
      </c>
      <c r="T22" s="42">
        <f t="shared" si="0"/>
        <v>201306</v>
      </c>
      <c r="U22" s="43">
        <f>T22/T$29</f>
        <v>0.23966569239652596</v>
      </c>
    </row>
    <row r="23" spans="1:21" x14ac:dyDescent="0.25">
      <c r="A23" s="10">
        <v>41</v>
      </c>
      <c r="B23" s="9">
        <v>20</v>
      </c>
      <c r="C23" s="13" t="s">
        <v>42</v>
      </c>
      <c r="D23" s="3" t="s">
        <v>5</v>
      </c>
      <c r="E23" s="5">
        <v>2014</v>
      </c>
      <c r="F23" s="18">
        <v>30598</v>
      </c>
      <c r="G23" s="23">
        <f>F23/F$30</f>
        <v>0.13044182596388315</v>
      </c>
      <c r="H23" s="16">
        <v>31319</v>
      </c>
      <c r="I23" s="32">
        <f>H23/H$30</f>
        <v>0.18188628840234625</v>
      </c>
      <c r="J23" s="18">
        <v>34305</v>
      </c>
      <c r="K23" s="36">
        <f>J23/J$30</f>
        <v>0.23022253838720069</v>
      </c>
      <c r="L23" s="16">
        <v>43196</v>
      </c>
      <c r="M23" s="32">
        <f>L23/L$30</f>
        <v>0.35111277290979143</v>
      </c>
      <c r="N23" s="18">
        <v>20534</v>
      </c>
      <c r="O23" s="36">
        <f>N23/N$30</f>
        <v>0.20591450145907081</v>
      </c>
      <c r="P23" s="16">
        <v>36748</v>
      </c>
      <c r="Q23" s="32">
        <f>P23/P$30</f>
        <v>0.60162734729293887</v>
      </c>
      <c r="R23" s="18">
        <v>7332</v>
      </c>
      <c r="S23" s="36">
        <f>R23/R$30</f>
        <v>0.78492666738036609</v>
      </c>
      <c r="T23" s="42">
        <f t="shared" si="0"/>
        <v>204032</v>
      </c>
      <c r="U23" s="43">
        <f>T23/T$30</f>
        <v>0.24033764498980492</v>
      </c>
    </row>
    <row r="24" spans="1:21" ht="15.75" thickBot="1" x14ac:dyDescent="0.3">
      <c r="A24" s="10">
        <v>42</v>
      </c>
      <c r="B24" s="9">
        <v>21</v>
      </c>
      <c r="C24" s="14" t="s">
        <v>42</v>
      </c>
      <c r="D24" s="4" t="s">
        <v>6</v>
      </c>
      <c r="E24" s="6">
        <v>2015</v>
      </c>
      <c r="F24" s="19">
        <v>30848</v>
      </c>
      <c r="G24" s="24">
        <f>F24/F$31</f>
        <v>0.12997606768463277</v>
      </c>
      <c r="H24" s="20">
        <v>31582</v>
      </c>
      <c r="I24" s="33">
        <f>H24/H$31</f>
        <v>0.18250111238883335</v>
      </c>
      <c r="J24" s="21">
        <v>34470</v>
      </c>
      <c r="K24" s="37">
        <f>J24/J$31</f>
        <v>0.22680466637277027</v>
      </c>
      <c r="L24" s="20">
        <v>43425</v>
      </c>
      <c r="M24" s="33">
        <f>L24/L$31</f>
        <v>0.34789540305394884</v>
      </c>
      <c r="N24" s="21">
        <v>20989</v>
      </c>
      <c r="O24" s="37">
        <f>N24/N$31</f>
        <v>0.20924969593045281</v>
      </c>
      <c r="P24" s="20">
        <v>36944</v>
      </c>
      <c r="Q24" s="33">
        <f>P24/P$31</f>
        <v>0.5928588622322073</v>
      </c>
      <c r="R24" s="21">
        <v>7183</v>
      </c>
      <c r="S24" s="37">
        <f>R24/R$31</f>
        <v>0.7779703238384057</v>
      </c>
      <c r="T24" s="44">
        <f t="shared" si="0"/>
        <v>205441</v>
      </c>
      <c r="U24" s="43">
        <f>T24/T$31</f>
        <v>0.23915073034675755</v>
      </c>
    </row>
    <row r="25" spans="1:21" x14ac:dyDescent="0.25">
      <c r="A25" s="10">
        <v>43</v>
      </c>
      <c r="B25" s="9">
        <v>22</v>
      </c>
      <c r="C25" s="47" t="s">
        <v>46</v>
      </c>
      <c r="D25" s="7" t="s">
        <v>0</v>
      </c>
      <c r="E25" s="8">
        <v>2009</v>
      </c>
      <c r="F25" s="48">
        <f t="shared" ref="F25:U25" si="1">SUM(F4,F11,F18)</f>
        <v>219023</v>
      </c>
      <c r="G25" s="49">
        <f t="shared" si="1"/>
        <v>1</v>
      </c>
      <c r="H25" s="50">
        <f t="shared" si="1"/>
        <v>162864</v>
      </c>
      <c r="I25" s="58">
        <f t="shared" si="1"/>
        <v>1</v>
      </c>
      <c r="J25" s="48">
        <f t="shared" si="1"/>
        <v>136447</v>
      </c>
      <c r="K25" s="51">
        <f t="shared" si="1"/>
        <v>1</v>
      </c>
      <c r="L25" s="50">
        <f t="shared" si="1"/>
        <v>114025</v>
      </c>
      <c r="M25" s="52">
        <f t="shared" si="1"/>
        <v>1</v>
      </c>
      <c r="N25" s="48">
        <f t="shared" si="1"/>
        <v>90528</v>
      </c>
      <c r="O25" s="53">
        <f t="shared" si="1"/>
        <v>1</v>
      </c>
      <c r="P25" s="50">
        <f t="shared" si="1"/>
        <v>56526</v>
      </c>
      <c r="Q25" s="52">
        <f t="shared" si="1"/>
        <v>1</v>
      </c>
      <c r="R25" s="48">
        <f t="shared" si="1"/>
        <v>8358</v>
      </c>
      <c r="S25" s="51">
        <f t="shared" si="1"/>
        <v>1</v>
      </c>
      <c r="T25" s="40">
        <f t="shared" si="1"/>
        <v>787771</v>
      </c>
      <c r="U25" s="41">
        <f t="shared" si="1"/>
        <v>1</v>
      </c>
    </row>
    <row r="26" spans="1:21" x14ac:dyDescent="0.25">
      <c r="A26" s="10">
        <v>44</v>
      </c>
      <c r="B26" s="9">
        <v>23</v>
      </c>
      <c r="C26" s="54" t="s">
        <v>46</v>
      </c>
      <c r="D26" s="3" t="s">
        <v>1</v>
      </c>
      <c r="E26" s="5">
        <v>2010</v>
      </c>
      <c r="F26" s="55">
        <f t="shared" ref="F26:G31" si="2">SUM(F5,F12,F19)</f>
        <v>221884</v>
      </c>
      <c r="G26" s="56">
        <f t="shared" si="2"/>
        <v>1</v>
      </c>
      <c r="H26" s="57">
        <f t="shared" ref="H26:U26" si="3">SUM(H5,H12,H19)</f>
        <v>164713</v>
      </c>
      <c r="I26" s="58">
        <f t="shared" si="3"/>
        <v>1</v>
      </c>
      <c r="J26" s="55">
        <f t="shared" si="3"/>
        <v>139735</v>
      </c>
      <c r="K26" s="59">
        <f t="shared" si="3"/>
        <v>1</v>
      </c>
      <c r="L26" s="57">
        <f t="shared" si="3"/>
        <v>116235</v>
      </c>
      <c r="M26" s="58">
        <f t="shared" si="3"/>
        <v>1</v>
      </c>
      <c r="N26" s="55">
        <f t="shared" si="3"/>
        <v>92295</v>
      </c>
      <c r="O26" s="59">
        <f t="shared" si="3"/>
        <v>1</v>
      </c>
      <c r="P26" s="57">
        <f t="shared" si="3"/>
        <v>57647</v>
      </c>
      <c r="Q26" s="58">
        <f t="shared" si="3"/>
        <v>1</v>
      </c>
      <c r="R26" s="55">
        <f t="shared" si="3"/>
        <v>8680</v>
      </c>
      <c r="S26" s="59">
        <f t="shared" si="3"/>
        <v>1</v>
      </c>
      <c r="T26" s="42">
        <f t="shared" si="3"/>
        <v>801189</v>
      </c>
      <c r="U26" s="43">
        <f t="shared" si="3"/>
        <v>1</v>
      </c>
    </row>
    <row r="27" spans="1:21" x14ac:dyDescent="0.25">
      <c r="A27" s="10">
        <v>45</v>
      </c>
      <c r="B27" s="9">
        <v>24</v>
      </c>
      <c r="C27" s="54" t="s">
        <v>46</v>
      </c>
      <c r="D27" s="3" t="s">
        <v>2</v>
      </c>
      <c r="E27" s="5">
        <v>2011</v>
      </c>
      <c r="F27" s="55">
        <f t="shared" ref="F27:U27" si="4">SUM(F6,F13,F20)</f>
        <v>226430</v>
      </c>
      <c r="G27" s="56">
        <f t="shared" si="4"/>
        <v>1</v>
      </c>
      <c r="H27" s="57">
        <f t="shared" si="4"/>
        <v>167327</v>
      </c>
      <c r="I27" s="58">
        <f t="shared" si="4"/>
        <v>1</v>
      </c>
      <c r="J27" s="55">
        <f t="shared" si="4"/>
        <v>142643</v>
      </c>
      <c r="K27" s="59">
        <f t="shared" si="4"/>
        <v>1</v>
      </c>
      <c r="L27" s="57">
        <f t="shared" si="4"/>
        <v>117945</v>
      </c>
      <c r="M27" s="58">
        <f t="shared" si="4"/>
        <v>1</v>
      </c>
      <c r="N27" s="55">
        <f t="shared" si="4"/>
        <v>93753</v>
      </c>
      <c r="O27" s="59">
        <f t="shared" si="4"/>
        <v>1</v>
      </c>
      <c r="P27" s="57">
        <f t="shared" si="4"/>
        <v>59172</v>
      </c>
      <c r="Q27" s="58">
        <f t="shared" si="4"/>
        <v>1</v>
      </c>
      <c r="R27" s="55">
        <f t="shared" si="4"/>
        <v>8880</v>
      </c>
      <c r="S27" s="59">
        <f t="shared" si="4"/>
        <v>1</v>
      </c>
      <c r="T27" s="42">
        <f t="shared" si="4"/>
        <v>816150</v>
      </c>
      <c r="U27" s="43">
        <f t="shared" si="4"/>
        <v>1</v>
      </c>
    </row>
    <row r="28" spans="1:21" x14ac:dyDescent="0.25">
      <c r="A28" s="10">
        <v>46</v>
      </c>
      <c r="B28" s="9">
        <v>25</v>
      </c>
      <c r="C28" s="54" t="s">
        <v>46</v>
      </c>
      <c r="D28" s="3" t="s">
        <v>3</v>
      </c>
      <c r="E28" s="5">
        <v>2012</v>
      </c>
      <c r="F28" s="55">
        <f t="shared" si="2"/>
        <v>230725</v>
      </c>
      <c r="G28" s="56">
        <f t="shared" si="2"/>
        <v>1</v>
      </c>
      <c r="H28" s="57">
        <f t="shared" ref="H28:U28" si="5">SUM(H7,H14,H21)</f>
        <v>170293</v>
      </c>
      <c r="I28" s="58">
        <f t="shared" si="5"/>
        <v>1</v>
      </c>
      <c r="J28" s="55">
        <f t="shared" si="5"/>
        <v>145427</v>
      </c>
      <c r="K28" s="59">
        <f t="shared" si="5"/>
        <v>1</v>
      </c>
      <c r="L28" s="57">
        <f t="shared" si="5"/>
        <v>120485</v>
      </c>
      <c r="M28" s="58">
        <f t="shared" si="5"/>
        <v>1</v>
      </c>
      <c r="N28" s="55">
        <f t="shared" si="5"/>
        <v>95319</v>
      </c>
      <c r="O28" s="59">
        <f t="shared" si="5"/>
        <v>1</v>
      </c>
      <c r="P28" s="57">
        <f t="shared" si="5"/>
        <v>59888</v>
      </c>
      <c r="Q28" s="58">
        <f t="shared" si="5"/>
        <v>1</v>
      </c>
      <c r="R28" s="55">
        <f t="shared" si="5"/>
        <v>9065</v>
      </c>
      <c r="S28" s="59">
        <f t="shared" si="5"/>
        <v>1</v>
      </c>
      <c r="T28" s="42">
        <f t="shared" si="5"/>
        <v>831202</v>
      </c>
      <c r="U28" s="43">
        <f t="shared" si="5"/>
        <v>1</v>
      </c>
    </row>
    <row r="29" spans="1:21" x14ac:dyDescent="0.25">
      <c r="A29" s="10">
        <v>47</v>
      </c>
      <c r="B29" s="9">
        <v>26</v>
      </c>
      <c r="C29" s="54" t="s">
        <v>46</v>
      </c>
      <c r="D29" s="3" t="s">
        <v>4</v>
      </c>
      <c r="E29" s="5">
        <v>2013</v>
      </c>
      <c r="F29" s="55">
        <f t="shared" si="2"/>
        <v>232252</v>
      </c>
      <c r="G29" s="56">
        <f t="shared" si="2"/>
        <v>1</v>
      </c>
      <c r="H29" s="57">
        <f t="shared" ref="H29:U29" si="6">SUM(H8,H15,H22)</f>
        <v>171327</v>
      </c>
      <c r="I29" s="58">
        <f t="shared" si="6"/>
        <v>1</v>
      </c>
      <c r="J29" s="55">
        <f t="shared" si="6"/>
        <v>147237</v>
      </c>
      <c r="K29" s="59">
        <f t="shared" si="6"/>
        <v>1</v>
      </c>
      <c r="L29" s="57">
        <f t="shared" si="6"/>
        <v>122156</v>
      </c>
      <c r="M29" s="58">
        <f t="shared" si="6"/>
        <v>1</v>
      </c>
      <c r="N29" s="55">
        <f t="shared" si="6"/>
        <v>97708</v>
      </c>
      <c r="O29" s="59">
        <f t="shared" si="6"/>
        <v>1</v>
      </c>
      <c r="P29" s="57">
        <f t="shared" si="6"/>
        <v>60015</v>
      </c>
      <c r="Q29" s="58">
        <f t="shared" si="6"/>
        <v>1</v>
      </c>
      <c r="R29" s="55">
        <f t="shared" si="6"/>
        <v>9250</v>
      </c>
      <c r="S29" s="59">
        <f t="shared" si="6"/>
        <v>1</v>
      </c>
      <c r="T29" s="42">
        <f t="shared" si="6"/>
        <v>839945</v>
      </c>
      <c r="U29" s="43">
        <f t="shared" si="6"/>
        <v>1</v>
      </c>
    </row>
    <row r="30" spans="1:21" x14ac:dyDescent="0.25">
      <c r="A30" s="10">
        <v>48</v>
      </c>
      <c r="B30" s="9">
        <v>27</v>
      </c>
      <c r="C30" s="54" t="s">
        <v>46</v>
      </c>
      <c r="D30" s="3" t="s">
        <v>5</v>
      </c>
      <c r="E30" s="5">
        <v>2014</v>
      </c>
      <c r="F30" s="55">
        <f t="shared" ref="F30:U30" si="7">SUM(F9,F16,F23)</f>
        <v>234572</v>
      </c>
      <c r="G30" s="56">
        <f t="shared" si="7"/>
        <v>1</v>
      </c>
      <c r="H30" s="57">
        <f t="shared" si="7"/>
        <v>172190</v>
      </c>
      <c r="I30" s="58">
        <f t="shared" si="7"/>
        <v>1</v>
      </c>
      <c r="J30" s="55">
        <f t="shared" si="7"/>
        <v>149008</v>
      </c>
      <c r="K30" s="59">
        <f t="shared" si="7"/>
        <v>1</v>
      </c>
      <c r="L30" s="57">
        <f t="shared" si="7"/>
        <v>123026</v>
      </c>
      <c r="M30" s="58">
        <f t="shared" si="7"/>
        <v>1</v>
      </c>
      <c r="N30" s="55">
        <f t="shared" si="7"/>
        <v>99721</v>
      </c>
      <c r="O30" s="59">
        <f t="shared" si="7"/>
        <v>1</v>
      </c>
      <c r="P30" s="57">
        <f t="shared" si="7"/>
        <v>61081</v>
      </c>
      <c r="Q30" s="58">
        <f t="shared" si="7"/>
        <v>1</v>
      </c>
      <c r="R30" s="55">
        <f t="shared" si="7"/>
        <v>9341</v>
      </c>
      <c r="S30" s="59">
        <f t="shared" si="7"/>
        <v>1</v>
      </c>
      <c r="T30" s="42">
        <f t="shared" si="7"/>
        <v>848939</v>
      </c>
      <c r="U30" s="43">
        <f t="shared" si="7"/>
        <v>1</v>
      </c>
    </row>
    <row r="31" spans="1:21" ht="15.75" thickBot="1" x14ac:dyDescent="0.3">
      <c r="A31" s="10">
        <v>49</v>
      </c>
      <c r="B31" s="9">
        <v>28</v>
      </c>
      <c r="C31" s="60" t="s">
        <v>46</v>
      </c>
      <c r="D31" s="4" t="s">
        <v>6</v>
      </c>
      <c r="E31" s="6">
        <v>2015</v>
      </c>
      <c r="F31" s="61">
        <f t="shared" si="2"/>
        <v>237336</v>
      </c>
      <c r="G31" s="62">
        <f t="shared" si="2"/>
        <v>0.99999999999999989</v>
      </c>
      <c r="H31" s="63">
        <f t="shared" ref="H31:U31" si="8">SUM(H10,H17,H24)</f>
        <v>173051</v>
      </c>
      <c r="I31" s="64">
        <f t="shared" si="8"/>
        <v>1</v>
      </c>
      <c r="J31" s="65">
        <f t="shared" si="8"/>
        <v>151981</v>
      </c>
      <c r="K31" s="66">
        <f t="shared" si="8"/>
        <v>1</v>
      </c>
      <c r="L31" s="63">
        <f t="shared" si="8"/>
        <v>124822</v>
      </c>
      <c r="M31" s="64">
        <f t="shared" si="8"/>
        <v>1</v>
      </c>
      <c r="N31" s="65">
        <f t="shared" si="8"/>
        <v>100306</v>
      </c>
      <c r="O31" s="66">
        <f t="shared" si="8"/>
        <v>1</v>
      </c>
      <c r="P31" s="63">
        <f t="shared" si="8"/>
        <v>62315</v>
      </c>
      <c r="Q31" s="64">
        <f t="shared" si="8"/>
        <v>1</v>
      </c>
      <c r="R31" s="65">
        <f t="shared" si="8"/>
        <v>9233</v>
      </c>
      <c r="S31" s="66">
        <f t="shared" si="8"/>
        <v>1</v>
      </c>
      <c r="T31" s="44">
        <f t="shared" si="8"/>
        <v>859044</v>
      </c>
      <c r="U31" s="45">
        <f t="shared" si="8"/>
        <v>1</v>
      </c>
    </row>
    <row r="32" spans="1:21" x14ac:dyDescent="0.25">
      <c r="B32" s="9">
        <v>29</v>
      </c>
    </row>
    <row r="33" spans="2:3" x14ac:dyDescent="0.25">
      <c r="B33" s="9">
        <v>30</v>
      </c>
      <c r="C33" s="1" t="s">
        <v>7</v>
      </c>
    </row>
    <row r="34" spans="2:3" x14ac:dyDescent="0.25">
      <c r="B34" s="9">
        <v>31</v>
      </c>
      <c r="C34" s="11" t="s">
        <v>8</v>
      </c>
    </row>
    <row r="35" spans="2:3" x14ac:dyDescent="0.25">
      <c r="B35" s="9">
        <v>32</v>
      </c>
    </row>
    <row r="36" spans="2:3" x14ac:dyDescent="0.25">
      <c r="B36" s="9">
        <v>33</v>
      </c>
      <c r="C36" t="s">
        <v>10</v>
      </c>
    </row>
    <row r="37" spans="2:3" x14ac:dyDescent="0.25">
      <c r="B37" s="9">
        <v>34</v>
      </c>
      <c r="C37" t="s">
        <v>9</v>
      </c>
    </row>
    <row r="38" spans="2:3" x14ac:dyDescent="0.25">
      <c r="B38" s="9">
        <v>35</v>
      </c>
      <c r="C38" t="s">
        <v>11</v>
      </c>
    </row>
    <row r="39" spans="2:3" x14ac:dyDescent="0.25">
      <c r="B39" s="9">
        <v>36</v>
      </c>
    </row>
    <row r="40" spans="2:3" x14ac:dyDescent="0.25">
      <c r="B40" s="9">
        <v>37</v>
      </c>
      <c r="C40" t="s">
        <v>12</v>
      </c>
    </row>
    <row r="41" spans="2:3" x14ac:dyDescent="0.25">
      <c r="B41" s="9">
        <v>38</v>
      </c>
      <c r="C41" t="s">
        <v>13</v>
      </c>
    </row>
    <row r="42" spans="2:3" x14ac:dyDescent="0.25">
      <c r="B42" s="9">
        <v>39</v>
      </c>
    </row>
    <row r="43" spans="2:3" x14ac:dyDescent="0.25">
      <c r="B43" s="9">
        <v>40</v>
      </c>
      <c r="C43" t="s">
        <v>14</v>
      </c>
    </row>
    <row r="44" spans="2:3" x14ac:dyDescent="0.25">
      <c r="B44" s="9">
        <v>41</v>
      </c>
      <c r="C44" t="s">
        <v>9</v>
      </c>
    </row>
    <row r="45" spans="2:3" x14ac:dyDescent="0.25">
      <c r="B45" s="9">
        <v>42</v>
      </c>
      <c r="C45" t="s">
        <v>15</v>
      </c>
    </row>
    <row r="46" spans="2:3" x14ac:dyDescent="0.25">
      <c r="B46" s="9">
        <v>43</v>
      </c>
      <c r="C46" t="s">
        <v>16</v>
      </c>
    </row>
    <row r="47" spans="2:3" x14ac:dyDescent="0.25">
      <c r="B47" s="9">
        <v>44</v>
      </c>
      <c r="C47" t="s">
        <v>17</v>
      </c>
    </row>
    <row r="48" spans="2:3" x14ac:dyDescent="0.25">
      <c r="B48" s="9">
        <v>45</v>
      </c>
    </row>
    <row r="49" spans="2:5" x14ac:dyDescent="0.25">
      <c r="B49" s="9">
        <v>46</v>
      </c>
      <c r="C49" t="s">
        <v>43</v>
      </c>
    </row>
    <row r="50" spans="2:5" x14ac:dyDescent="0.25">
      <c r="B50" s="9">
        <v>47</v>
      </c>
      <c r="C50" t="s">
        <v>44</v>
      </c>
    </row>
    <row r="51" spans="2:5" x14ac:dyDescent="0.25">
      <c r="B51" s="9">
        <v>48</v>
      </c>
      <c r="C51" t="s">
        <v>45</v>
      </c>
    </row>
    <row r="52" spans="2:5" x14ac:dyDescent="0.25">
      <c r="B52" s="9">
        <v>49</v>
      </c>
    </row>
    <row r="53" spans="2:5" x14ac:dyDescent="0.25">
      <c r="B53" s="9">
        <v>50</v>
      </c>
    </row>
    <row r="54" spans="2:5" x14ac:dyDescent="0.25">
      <c r="B54" s="9">
        <v>51</v>
      </c>
    </row>
    <row r="55" spans="2:5" x14ac:dyDescent="0.25">
      <c r="B55" s="9">
        <v>52</v>
      </c>
      <c r="C55" t="s">
        <v>18</v>
      </c>
    </row>
    <row r="59" spans="2:5" x14ac:dyDescent="0.25">
      <c r="D59" s="2"/>
      <c r="E59"/>
    </row>
    <row r="60" spans="2:5" x14ac:dyDescent="0.25">
      <c r="D60" s="2"/>
      <c r="E60"/>
    </row>
    <row r="61" spans="2:5" x14ac:dyDescent="0.25">
      <c r="D61" s="2"/>
      <c r="E61"/>
    </row>
    <row r="62" spans="2:5" x14ac:dyDescent="0.25">
      <c r="D62" s="2"/>
      <c r="E62"/>
    </row>
    <row r="63" spans="2:5" x14ac:dyDescent="0.25">
      <c r="D63" s="2"/>
      <c r="E63"/>
    </row>
    <row r="64" spans="2:5" x14ac:dyDescent="0.25">
      <c r="D64" s="2"/>
      <c r="E64"/>
    </row>
    <row r="65" spans="4:5" x14ac:dyDescent="0.25">
      <c r="D65" s="2"/>
      <c r="E65"/>
    </row>
    <row r="66" spans="4:5" x14ac:dyDescent="0.25">
      <c r="D66" s="2"/>
      <c r="E66"/>
    </row>
    <row r="67" spans="4:5" x14ac:dyDescent="0.25">
      <c r="D67" s="2"/>
      <c r="E67"/>
    </row>
    <row r="68" spans="4:5" x14ac:dyDescent="0.25">
      <c r="D68" s="2"/>
      <c r="E68"/>
    </row>
    <row r="69" spans="4:5" x14ac:dyDescent="0.25">
      <c r="D69" s="2"/>
      <c r="E69"/>
    </row>
    <row r="70" spans="4:5" x14ac:dyDescent="0.25">
      <c r="D70" s="2"/>
      <c r="E70"/>
    </row>
    <row r="71" spans="4:5" x14ac:dyDescent="0.25">
      <c r="D71" s="2"/>
      <c r="E71"/>
    </row>
    <row r="72" spans="4:5" x14ac:dyDescent="0.25">
      <c r="D72" s="2"/>
      <c r="E72"/>
    </row>
    <row r="73" spans="4:5" x14ac:dyDescent="0.25">
      <c r="D73" s="2"/>
      <c r="E73"/>
    </row>
    <row r="74" spans="4:5" x14ac:dyDescent="0.25">
      <c r="D74" s="2"/>
      <c r="E74"/>
    </row>
    <row r="75" spans="4:5" x14ac:dyDescent="0.25">
      <c r="D75" s="2"/>
      <c r="E75"/>
    </row>
    <row r="76" spans="4:5" x14ac:dyDescent="0.25">
      <c r="D76" s="2"/>
      <c r="E76"/>
    </row>
    <row r="77" spans="4:5" x14ac:dyDescent="0.25">
      <c r="D77" s="2"/>
      <c r="E77"/>
    </row>
    <row r="78" spans="4:5" x14ac:dyDescent="0.25">
      <c r="D78" s="2"/>
      <c r="E78"/>
    </row>
    <row r="79" spans="4:5" x14ac:dyDescent="0.25">
      <c r="D79" s="2"/>
      <c r="E79"/>
    </row>
    <row r="80" spans="4:5" x14ac:dyDescent="0.25">
      <c r="D80" s="2"/>
      <c r="E80"/>
    </row>
  </sheetData>
  <autoFilter ref="B3:U3"/>
  <mergeCells count="2">
    <mergeCell ref="C1:U1"/>
    <mergeCell ref="C2:U2"/>
  </mergeCell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2018-09-10T11:34:57Z</dcterms:created>
  <dcterms:modified xsi:type="dcterms:W3CDTF">2018-10-09T07:32:28Z</dcterms:modified>
</cp:coreProperties>
</file>