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680" windowHeight="9360"/>
  </bookViews>
  <sheets>
    <sheet name="Luke_Met_Mvarat_1.22" sheetId="3" r:id="rId1"/>
    <sheet name="m3 per ha calculation applied" sheetId="4" r:id="rId2"/>
  </sheets>
  <calcPr calcId="162913" iterateDelta="1E-4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5" i="3"/>
  <c r="N9" i="4" l="1"/>
  <c r="N8" i="4"/>
  <c r="N7" i="4"/>
  <c r="N6" i="4"/>
  <c r="N4" i="4"/>
  <c r="K9" i="4"/>
  <c r="K8" i="4"/>
  <c r="K7" i="4"/>
  <c r="K6" i="4"/>
  <c r="K4" i="4"/>
  <c r="H9" i="4"/>
  <c r="H8" i="4"/>
  <c r="H7" i="4"/>
  <c r="H6" i="4"/>
  <c r="H4" i="4"/>
  <c r="E6" i="4"/>
  <c r="E7" i="4"/>
  <c r="E8" i="4"/>
  <c r="E9" i="4"/>
  <c r="E4" i="4"/>
</calcChain>
</file>

<file path=xl/comments1.xml><?xml version="1.0" encoding="utf-8"?>
<comments xmlns="http://schemas.openxmlformats.org/spreadsheetml/2006/main">
  <authors>
    <author>PXWeb</author>
  </authors>
  <commentList>
    <comment ref="B12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comments2.xml><?xml version="1.0" encoding="utf-8"?>
<comments xmlns="http://schemas.openxmlformats.org/spreadsheetml/2006/main">
  <authors>
    <author>PXWeb</author>
  </authors>
  <commentList>
    <comment ref="B9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<sst xmlns="http://schemas.openxmlformats.org/spreadsheetml/2006/main" count="108" uniqueCount="61">
  <si>
    <t>Pine</t>
  </si>
  <si>
    <t>Spruce</t>
  </si>
  <si>
    <t>Birch</t>
  </si>
  <si>
    <t>Other broadleaved</t>
  </si>
  <si>
    <t>Total</t>
  </si>
  <si>
    <t>WHOLE COUNTRY</t>
  </si>
  <si>
    <t>NFI 5 (1964-1970)</t>
  </si>
  <si>
    <t>..</t>
  </si>
  <si>
    <t>NFI 6 (1971-1976)</t>
  </si>
  <si>
    <t>NFI 7 (1977-1984)</t>
  </si>
  <si>
    <t>NFI 8 (1986-1994)</t>
  </si>
  <si>
    <t>NFI 9 (1996-2003)</t>
  </si>
  <si>
    <t>NFI 10 (2004-2008)</t>
  </si>
  <si>
    <t>NFI 11 (2009-2013)</t>
  </si>
  <si>
    <t>NFI 11/12</t>
  </si>
  <si>
    <t>inventory:</t>
  </si>
  <si>
    <t>NFI 5-7: birch and other broadleaved combined.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</si>
  <si>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</si>
  <si>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</si>
  <si>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</si>
  <si>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</si>
  <si>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</si>
  <si>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</si>
  <si>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</si>
  <si>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</si>
  <si>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</si>
  <si>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</si>
  <si>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m³/ha</t>
  </si>
  <si>
    <t>Database:</t>
  </si>
  <si>
    <t>Luke/Tilastot</t>
  </si>
  <si>
    <t>Internal reference code:</t>
  </si>
  <si>
    <t>Luke_Met_Mvarat_1.22</t>
  </si>
  <si>
    <t xml:space="preserve">Attention: </t>
  </si>
  <si>
    <t>Therefore the average Volume/Hectar values indicated in this table by species are very low, compared to 'pure species stands' based m3/ha values.</t>
  </si>
  <si>
    <t>Broadleaved</t>
  </si>
  <si>
    <t>All tree species</t>
  </si>
  <si>
    <t>1000 ha</t>
  </si>
  <si>
    <t>m3/ha</t>
  </si>
  <si>
    <r>
      <t>million m</t>
    </r>
    <r>
      <rPr>
        <b/>
        <vertAlign val="superscript"/>
        <sz val="11"/>
        <color rgb="FF000000"/>
        <rFont val="Calibri"/>
        <family val="2"/>
      </rPr>
      <t>3</t>
    </r>
  </si>
  <si>
    <t>Table 1.21</t>
  </si>
  <si>
    <t>calculated, value like in Table 1.22</t>
  </si>
  <si>
    <t>Periods</t>
  </si>
  <si>
    <t>Area</t>
  </si>
  <si>
    <t>Forest Inventory</t>
  </si>
  <si>
    <t>Forest Inventory (as of Table 1.21)</t>
  </si>
  <si>
    <t>Table 1.07
Total Area</t>
  </si>
  <si>
    <t>Change of Mean Growing stock volume on 'Forest Land' (m³/ha) over time by tree species</t>
  </si>
  <si>
    <r>
      <t>in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/ha</t>
    </r>
  </si>
  <si>
    <t>All broadleaved</t>
  </si>
  <si>
    <t>Total all broadleaved</t>
  </si>
  <si>
    <t>Period</t>
  </si>
  <si>
    <t>Conifers</t>
  </si>
  <si>
    <t>All species</t>
  </si>
  <si>
    <t>Value adding steps:</t>
  </si>
  <si>
    <t>Table formated</t>
  </si>
  <si>
    <t>Table Quality checked: Totals</t>
  </si>
  <si>
    <t>JRC value adding: 2019-02</t>
  </si>
  <si>
    <t>…</t>
  </si>
  <si>
    <t>Additional tab added: named 'm3 per ha calculation applied' containing the background calculation for the Volume / Hectar figures in Luke_Met_Mvarat_1.22 tab.</t>
  </si>
  <si>
    <r>
      <t xml:space="preserve">All Volume/Hectar figures are calculated by dividing the total Volume (in m3) for each tree species on (highly -porductive) 'Forest Land' (as of table 1.21) by the </t>
    </r>
    <r>
      <rPr>
        <b/>
        <u/>
        <sz val="11"/>
        <color rgb="FF000000"/>
        <rFont val="Calibri"/>
        <family val="2"/>
      </rPr>
      <t>entire</t>
    </r>
    <r>
      <rPr>
        <b/>
        <sz val="11"/>
        <color rgb="FF000000"/>
        <rFont val="Calibri"/>
        <family val="2"/>
      </rPr>
      <t xml:space="preserve"> (highly -productive) 'Forest Land' area of Finland (as of table 1.07/1.12/1.13). </t>
    </r>
  </si>
  <si>
    <t>Compare values of this table (Birch and Other broadleaved have to be summed up) with calculated values in the yellow Tab: 'm3 per ha calculation applied'.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</si>
</sst>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A07A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73">
    <xf numFmtId="0" fontId="0" fillId="0" borderId="0" xfId="0" applyFill="1" applyProtection="1"/>
    <xf numFmtId="0" fontId="1" fillId="0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vertical="top" wrapText="1"/>
    </xf>
    <xf numFmtId="3" fontId="0" fillId="0" borderId="1" xfId="0" applyNumberFormat="1" applyFill="1" applyBorder="1" applyProtection="1"/>
    <xf numFmtId="0" fontId="2" fillId="0" borderId="2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3" fontId="0" fillId="0" borderId="8" xfId="0" applyNumberFormat="1" applyFill="1" applyBorder="1" applyProtection="1"/>
    <xf numFmtId="0" fontId="2" fillId="0" borderId="10" xfId="0" applyFont="1" applyFill="1" applyBorder="1" applyProtection="1"/>
    <xf numFmtId="3" fontId="0" fillId="0" borderId="11" xfId="0" applyNumberFormat="1" applyFill="1" applyBorder="1" applyProtection="1"/>
    <xf numFmtId="0" fontId="2" fillId="0" borderId="7" xfId="0" applyFont="1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top"/>
    </xf>
    <xf numFmtId="0" fontId="2" fillId="0" borderId="13" xfId="0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vertical="top"/>
    </xf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0" fontId="2" fillId="0" borderId="14" xfId="0" applyFont="1" applyFill="1" applyBorder="1" applyProtection="1"/>
    <xf numFmtId="3" fontId="0" fillId="0" borderId="10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0" fontId="2" fillId="2" borderId="4" xfId="0" applyFont="1" applyFill="1" applyBorder="1" applyAlignment="1" applyProtection="1">
      <alignment vertical="top" wrapText="1"/>
    </xf>
    <xf numFmtId="0" fontId="2" fillId="2" borderId="9" xfId="0" applyFont="1" applyFill="1" applyBorder="1" applyAlignment="1" applyProtection="1">
      <alignment vertical="top"/>
    </xf>
    <xf numFmtId="164" fontId="0" fillId="2" borderId="12" xfId="0" applyNumberFormat="1" applyFill="1" applyBorder="1" applyProtection="1"/>
    <xf numFmtId="164" fontId="0" fillId="2" borderId="6" xfId="0" applyNumberFormat="1" applyFill="1" applyBorder="1" applyProtection="1"/>
    <xf numFmtId="164" fontId="0" fillId="2" borderId="9" xfId="0" applyNumberFormat="1" applyFill="1" applyBorder="1" applyProtection="1"/>
    <xf numFmtId="0" fontId="0" fillId="0" borderId="0" xfId="0" applyFill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16" xfId="0" applyFont="1" applyFill="1" applyBorder="1" applyProtection="1"/>
    <xf numFmtId="0" fontId="2" fillId="0" borderId="14" xfId="0" applyFont="1" applyFill="1" applyBorder="1" applyProtection="1"/>
    <xf numFmtId="0" fontId="2" fillId="0" borderId="2" xfId="0" applyFont="1" applyFill="1" applyBorder="1" applyAlignment="1" applyProtection="1">
      <alignment vertical="top"/>
    </xf>
    <xf numFmtId="0" fontId="2" fillId="0" borderId="15" xfId="0" applyFont="1" applyFill="1" applyBorder="1" applyProtection="1"/>
    <xf numFmtId="3" fontId="0" fillId="0" borderId="10" xfId="0" applyNumberFormat="1" applyFill="1" applyBorder="1" applyProtection="1"/>
    <xf numFmtId="3" fontId="0" fillId="0" borderId="11" xfId="0" applyNumberFormat="1" applyFill="1" applyBorder="1" applyProtection="1"/>
    <xf numFmtId="0" fontId="0" fillId="2" borderId="6" xfId="0" applyFill="1" applyBorder="1" applyProtection="1"/>
    <xf numFmtId="0" fontId="0" fillId="2" borderId="9" xfId="0" applyFill="1" applyBorder="1" applyProtection="1"/>
    <xf numFmtId="0" fontId="0" fillId="2" borderId="5" xfId="0" applyFill="1" applyBorder="1" applyProtection="1"/>
    <xf numFmtId="0" fontId="0" fillId="2" borderId="7" xfId="0" applyFill="1" applyBorder="1" applyProtection="1"/>
    <xf numFmtId="0" fontId="2" fillId="2" borderId="20" xfId="0" applyFont="1" applyFill="1" applyBorder="1" applyAlignment="1" applyProtection="1">
      <alignment vertical="top"/>
    </xf>
    <xf numFmtId="0" fontId="0" fillId="2" borderId="21" xfId="0" applyFill="1" applyBorder="1" applyProtection="1"/>
    <xf numFmtId="0" fontId="0" fillId="2" borderId="22" xfId="0" applyFill="1" applyBorder="1" applyProtection="1"/>
    <xf numFmtId="0" fontId="0" fillId="3" borderId="5" xfId="0" applyFill="1" applyBorder="1" applyAlignment="1" applyProtection="1">
      <alignment horizontal="right"/>
    </xf>
    <xf numFmtId="0" fontId="0" fillId="2" borderId="16" xfId="0" applyFill="1" applyBorder="1" applyProtection="1"/>
    <xf numFmtId="0" fontId="0" fillId="2" borderId="14" xfId="0" applyFill="1" applyBorder="1" applyProtection="1"/>
    <xf numFmtId="0" fontId="2" fillId="2" borderId="24" xfId="0" applyFont="1" applyFill="1" applyBorder="1" applyAlignment="1" applyProtection="1">
      <alignment vertical="top" wrapText="1"/>
    </xf>
    <xf numFmtId="0" fontId="0" fillId="2" borderId="25" xfId="0" applyFill="1" applyBorder="1" applyProtection="1"/>
    <xf numFmtId="0" fontId="0" fillId="2" borderId="26" xfId="0" applyFill="1" applyBorder="1" applyProtection="1"/>
    <xf numFmtId="0" fontId="0" fillId="0" borderId="29" xfId="0" applyFill="1" applyBorder="1" applyProtection="1"/>
    <xf numFmtId="0" fontId="0" fillId="2" borderId="10" xfId="0" applyFill="1" applyBorder="1" applyProtection="1"/>
    <xf numFmtId="0" fontId="0" fillId="2" borderId="12" xfId="0" applyFill="1" applyBorder="1" applyProtection="1"/>
    <xf numFmtId="0" fontId="0" fillId="3" borderId="10" xfId="0" applyFill="1" applyBorder="1" applyAlignment="1" applyProtection="1">
      <alignment horizontal="right"/>
    </xf>
    <xf numFmtId="0" fontId="0" fillId="2" borderId="15" xfId="0" applyFill="1" applyBorder="1" applyProtection="1"/>
    <xf numFmtId="0" fontId="0" fillId="2" borderId="30" xfId="0" applyFill="1" applyBorder="1" applyProtection="1"/>
    <xf numFmtId="0" fontId="0" fillId="2" borderId="31" xfId="0" applyFill="1" applyBorder="1" applyProtection="1"/>
    <xf numFmtId="0" fontId="2" fillId="2" borderId="2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0" fontId="2" fillId="2" borderId="13" xfId="0" applyFont="1" applyFill="1" applyBorder="1" applyAlignment="1" applyProtection="1">
      <alignment vertical="top" wrapText="1"/>
    </xf>
    <xf numFmtId="0" fontId="0" fillId="0" borderId="7" xfId="0" applyFill="1" applyBorder="1" applyAlignment="1" applyProtection="1">
      <alignment vertical="top"/>
    </xf>
    <xf numFmtId="0" fontId="2" fillId="0" borderId="14" xfId="0" applyFont="1" applyFill="1" applyBorder="1" applyAlignment="1" applyProtection="1">
      <alignment vertical="top" wrapText="1"/>
    </xf>
    <xf numFmtId="0" fontId="2" fillId="2" borderId="7" xfId="0" applyFont="1" applyFill="1" applyBorder="1" applyAlignment="1" applyProtection="1">
      <alignment vertical="top"/>
    </xf>
    <xf numFmtId="0" fontId="2" fillId="2" borderId="14" xfId="0" applyFont="1" applyFill="1" applyBorder="1" applyAlignment="1" applyProtection="1">
      <alignment vertical="top"/>
    </xf>
    <xf numFmtId="0" fontId="2" fillId="2" borderId="26" xfId="0" applyFont="1" applyFill="1" applyBorder="1" applyAlignment="1" applyProtection="1">
      <alignment vertical="top"/>
    </xf>
    <xf numFmtId="0" fontId="2" fillId="2" borderId="22" xfId="0" applyFont="1" applyFill="1" applyBorder="1" applyAlignment="1" applyProtection="1">
      <alignment vertical="top"/>
    </xf>
    <xf numFmtId="0" fontId="0" fillId="0" borderId="27" xfId="0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 vertical="top"/>
    </xf>
    <xf numFmtId="0" fontId="2" fillId="0" borderId="18" xfId="0" applyFont="1" applyFill="1" applyBorder="1" applyAlignment="1" applyProtection="1">
      <alignment horizontal="center" vertical="top"/>
    </xf>
    <xf numFmtId="0" fontId="2" fillId="0" borderId="19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8"/>
  <sheetViews>
    <sheetView tabSelected="1" workbookViewId="0"/>
  </sheetViews>
  <sheetFormatPr defaultRowHeight="15" x14ac:dyDescent="0.25"/>
  <cols>
    <col min="1" max="1" width="46.85546875" customWidth="1"/>
    <col min="2" max="2" width="31.28515625" customWidth="1"/>
    <col min="3" max="5" width="9.7109375" customWidth="1"/>
    <col min="6" max="7" width="12.7109375" customWidth="1"/>
    <col min="8" max="8" width="11.28515625" customWidth="1"/>
  </cols>
  <sheetData>
    <row r="1" spans="1:23" ht="19.5" thickBot="1" x14ac:dyDescent="0.35">
      <c r="A1" s="1" t="s">
        <v>46</v>
      </c>
    </row>
    <row r="2" spans="1:23" ht="15.75" thickBot="1" x14ac:dyDescent="0.3">
      <c r="C2" s="67" t="s">
        <v>51</v>
      </c>
      <c r="D2" s="69"/>
      <c r="E2" s="67" t="s">
        <v>48</v>
      </c>
      <c r="F2" s="68"/>
      <c r="G2" s="69"/>
      <c r="H2" s="51" t="s">
        <v>52</v>
      </c>
    </row>
    <row r="3" spans="1:23" s="4" customFormat="1" ht="30" x14ac:dyDescent="0.25">
      <c r="A3" s="34" t="s">
        <v>42</v>
      </c>
      <c r="B3" s="16" t="s">
        <v>43</v>
      </c>
      <c r="C3" s="58" t="s">
        <v>0</v>
      </c>
      <c r="D3" s="59" t="s">
        <v>1</v>
      </c>
      <c r="E3" s="58" t="s">
        <v>2</v>
      </c>
      <c r="F3" s="60" t="s">
        <v>3</v>
      </c>
      <c r="G3" s="48" t="s">
        <v>49</v>
      </c>
      <c r="H3" s="42" t="s">
        <v>4</v>
      </c>
    </row>
    <row r="4" spans="1:23" s="4" customFormat="1" ht="18" thickBot="1" x14ac:dyDescent="0.3">
      <c r="A4" s="61"/>
      <c r="B4" s="62" t="s">
        <v>50</v>
      </c>
      <c r="C4" s="63" t="s">
        <v>47</v>
      </c>
      <c r="D4" s="25" t="s">
        <v>47</v>
      </c>
      <c r="E4" s="63" t="s">
        <v>47</v>
      </c>
      <c r="F4" s="64" t="s">
        <v>47</v>
      </c>
      <c r="G4" s="65" t="s">
        <v>47</v>
      </c>
      <c r="H4" s="66" t="s">
        <v>47</v>
      </c>
    </row>
    <row r="5" spans="1:23" x14ac:dyDescent="0.25">
      <c r="A5" s="12" t="s">
        <v>5</v>
      </c>
      <c r="B5" s="35" t="s">
        <v>6</v>
      </c>
      <c r="C5" s="52">
        <v>33</v>
      </c>
      <c r="D5" s="53">
        <v>29</v>
      </c>
      <c r="E5" s="54" t="s">
        <v>7</v>
      </c>
      <c r="F5" s="55">
        <v>14</v>
      </c>
      <c r="G5" s="56">
        <f>SUM(E5:F5)</f>
        <v>14</v>
      </c>
      <c r="H5" s="57">
        <v>77</v>
      </c>
    </row>
    <row r="6" spans="1:23" x14ac:dyDescent="0.25">
      <c r="A6" s="30" t="s">
        <v>5</v>
      </c>
      <c r="B6" s="32" t="s">
        <v>8</v>
      </c>
      <c r="C6" s="40">
        <v>33</v>
      </c>
      <c r="D6" s="38">
        <v>29</v>
      </c>
      <c r="E6" s="45" t="s">
        <v>7</v>
      </c>
      <c r="F6" s="46">
        <v>13</v>
      </c>
      <c r="G6" s="49">
        <f t="shared" ref="G6:G12" si="0">SUM(E6:F6)</f>
        <v>13</v>
      </c>
      <c r="H6" s="43">
        <v>75</v>
      </c>
    </row>
    <row r="7" spans="1:23" x14ac:dyDescent="0.25">
      <c r="A7" s="30" t="s">
        <v>5</v>
      </c>
      <c r="B7" s="32" t="s">
        <v>9</v>
      </c>
      <c r="C7" s="40">
        <v>36</v>
      </c>
      <c r="D7" s="38">
        <v>30</v>
      </c>
      <c r="E7" s="45" t="s">
        <v>7</v>
      </c>
      <c r="F7" s="46">
        <v>15</v>
      </c>
      <c r="G7" s="49">
        <f t="shared" si="0"/>
        <v>15</v>
      </c>
      <c r="H7" s="43">
        <v>81</v>
      </c>
    </row>
    <row r="8" spans="1:23" x14ac:dyDescent="0.25">
      <c r="A8" s="30" t="s">
        <v>5</v>
      </c>
      <c r="B8" s="32" t="s">
        <v>10</v>
      </c>
      <c r="C8" s="40">
        <v>42</v>
      </c>
      <c r="D8" s="38">
        <v>34</v>
      </c>
      <c r="E8" s="40">
        <v>13</v>
      </c>
      <c r="F8" s="46">
        <v>3</v>
      </c>
      <c r="G8" s="49">
        <f t="shared" si="0"/>
        <v>16</v>
      </c>
      <c r="H8" s="43">
        <v>92</v>
      </c>
    </row>
    <row r="9" spans="1:23" x14ac:dyDescent="0.25">
      <c r="A9" s="30" t="s">
        <v>5</v>
      </c>
      <c r="B9" s="32" t="s">
        <v>11</v>
      </c>
      <c r="C9" s="40">
        <v>47</v>
      </c>
      <c r="D9" s="38">
        <v>34</v>
      </c>
      <c r="E9" s="40">
        <v>15</v>
      </c>
      <c r="F9" s="46">
        <v>3</v>
      </c>
      <c r="G9" s="49">
        <f t="shared" si="0"/>
        <v>18</v>
      </c>
      <c r="H9" s="43">
        <v>100</v>
      </c>
    </row>
    <row r="10" spans="1:23" x14ac:dyDescent="0.25">
      <c r="A10" s="30" t="s">
        <v>5</v>
      </c>
      <c r="B10" s="32" t="s">
        <v>12</v>
      </c>
      <c r="C10" s="40">
        <v>53</v>
      </c>
      <c r="D10" s="38">
        <v>33</v>
      </c>
      <c r="E10" s="40">
        <v>17</v>
      </c>
      <c r="F10" s="46">
        <v>4</v>
      </c>
      <c r="G10" s="49">
        <f t="shared" si="0"/>
        <v>21</v>
      </c>
      <c r="H10" s="43">
        <v>107</v>
      </c>
    </row>
    <row r="11" spans="1:23" x14ac:dyDescent="0.25">
      <c r="A11" s="30" t="s">
        <v>5</v>
      </c>
      <c r="B11" s="32" t="s">
        <v>13</v>
      </c>
      <c r="C11" s="40">
        <v>56</v>
      </c>
      <c r="D11" s="38">
        <v>35</v>
      </c>
      <c r="E11" s="40">
        <v>19</v>
      </c>
      <c r="F11" s="46">
        <v>4</v>
      </c>
      <c r="G11" s="49">
        <f t="shared" si="0"/>
        <v>23</v>
      </c>
      <c r="H11" s="43">
        <v>113</v>
      </c>
    </row>
    <row r="12" spans="1:23" ht="15.75" thickBot="1" x14ac:dyDescent="0.3">
      <c r="A12" s="31" t="s">
        <v>5</v>
      </c>
      <c r="B12" s="33" t="s">
        <v>14</v>
      </c>
      <c r="C12" s="41">
        <v>59</v>
      </c>
      <c r="D12" s="39">
        <v>36</v>
      </c>
      <c r="E12" s="41">
        <v>20</v>
      </c>
      <c r="F12" s="47">
        <v>4</v>
      </c>
      <c r="G12" s="50">
        <f t="shared" si="0"/>
        <v>24</v>
      </c>
      <c r="H12" s="44">
        <v>118</v>
      </c>
    </row>
    <row r="14" spans="1:23" x14ac:dyDescent="0.25">
      <c r="A14" t="s">
        <v>15</v>
      </c>
      <c r="B14" s="2" t="s">
        <v>32</v>
      </c>
    </row>
    <row r="15" spans="1:23" x14ac:dyDescent="0.25">
      <c r="A15" t="s">
        <v>16</v>
      </c>
      <c r="B15" s="2" t="s">
        <v>59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29"/>
      <c r="W15" s="29"/>
    </row>
    <row r="16" spans="1:23" x14ac:dyDescent="0.25">
      <c r="B16" s="2" t="s">
        <v>33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29"/>
      <c r="N16" s="29"/>
    </row>
    <row r="17" spans="1:13" x14ac:dyDescent="0.25">
      <c r="A17" t="s">
        <v>15</v>
      </c>
      <c r="B17" s="2" t="s">
        <v>60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t="s">
        <v>17</v>
      </c>
    </row>
    <row r="19" spans="1:13" x14ac:dyDescent="0.25">
      <c r="A19" t="s">
        <v>18</v>
      </c>
    </row>
    <row r="22" spans="1:13" x14ac:dyDescent="0.25">
      <c r="A22" t="s">
        <v>19</v>
      </c>
      <c r="B22" t="s">
        <v>20</v>
      </c>
    </row>
    <row r="24" spans="1:13" x14ac:dyDescent="0.25">
      <c r="A24" t="s">
        <v>21</v>
      </c>
      <c r="B24" t="s">
        <v>22</v>
      </c>
    </row>
    <row r="26" spans="1:13" x14ac:dyDescent="0.25">
      <c r="A26" t="s">
        <v>23</v>
      </c>
      <c r="B26" t="s">
        <v>24</v>
      </c>
    </row>
    <row r="28" spans="1:13" x14ac:dyDescent="0.25">
      <c r="A28" t="s">
        <v>25</v>
      </c>
    </row>
    <row r="30" spans="1:13" x14ac:dyDescent="0.25">
      <c r="A30" t="s">
        <v>26</v>
      </c>
      <c r="B30" t="s">
        <v>27</v>
      </c>
    </row>
    <row r="38" spans="1:8" x14ac:dyDescent="0.25">
      <c r="A38" t="s">
        <v>28</v>
      </c>
      <c r="B38" t="s">
        <v>29</v>
      </c>
    </row>
    <row r="40" spans="1:8" x14ac:dyDescent="0.25">
      <c r="A40" t="s">
        <v>30</v>
      </c>
      <c r="B40" t="s">
        <v>31</v>
      </c>
    </row>
    <row r="43" spans="1:8" x14ac:dyDescent="0.25">
      <c r="A43" s="29" t="s">
        <v>53</v>
      </c>
    </row>
    <row r="44" spans="1:8" x14ac:dyDescent="0.25">
      <c r="A44" s="3" t="s">
        <v>58</v>
      </c>
      <c r="B44" s="3"/>
      <c r="C44" s="3"/>
      <c r="D44" s="3"/>
      <c r="E44" s="3"/>
      <c r="F44" s="3"/>
      <c r="G44" s="3"/>
      <c r="H44" s="3"/>
    </row>
    <row r="45" spans="1:8" x14ac:dyDescent="0.25">
      <c r="A45" s="29" t="s">
        <v>54</v>
      </c>
    </row>
    <row r="46" spans="1:8" x14ac:dyDescent="0.25">
      <c r="A46" s="29" t="s">
        <v>55</v>
      </c>
    </row>
    <row r="47" spans="1:8" x14ac:dyDescent="0.25">
      <c r="A47" s="29"/>
    </row>
    <row r="48" spans="1:8" x14ac:dyDescent="0.25">
      <c r="A48" s="29" t="s">
        <v>56</v>
      </c>
    </row>
  </sheetData>
  <mergeCells count="2">
    <mergeCell ref="E2:G2"/>
    <mergeCell ref="C2:D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9"/>
  <sheetViews>
    <sheetView workbookViewId="0">
      <selection sqref="A1:N1048576"/>
    </sheetView>
  </sheetViews>
  <sheetFormatPr defaultRowHeight="15" x14ac:dyDescent="0.25"/>
  <cols>
    <col min="1" max="1" width="16.85546875" bestFit="1" customWidth="1"/>
    <col min="2" max="2" width="17.28515625" bestFit="1" customWidth="1"/>
    <col min="3" max="14" width="12.7109375" customWidth="1"/>
  </cols>
  <sheetData>
    <row r="1" spans="1:14" s="4" customFormat="1" ht="15.75" thickBot="1" x14ac:dyDescent="0.3">
      <c r="C1" s="70" t="s">
        <v>0</v>
      </c>
      <c r="D1" s="71"/>
      <c r="E1" s="72"/>
      <c r="F1" s="70" t="s">
        <v>1</v>
      </c>
      <c r="G1" s="71"/>
      <c r="H1" s="72"/>
      <c r="I1" s="70" t="s">
        <v>34</v>
      </c>
      <c r="J1" s="71"/>
      <c r="K1" s="72"/>
      <c r="L1" s="70" t="s">
        <v>35</v>
      </c>
      <c r="M1" s="71"/>
      <c r="N1" s="72"/>
    </row>
    <row r="2" spans="1:14" s="5" customFormat="1" ht="45" x14ac:dyDescent="0.25">
      <c r="A2" s="7" t="s">
        <v>42</v>
      </c>
      <c r="B2" s="16" t="s">
        <v>44</v>
      </c>
      <c r="C2" s="7" t="s">
        <v>39</v>
      </c>
      <c r="D2" s="8" t="s">
        <v>45</v>
      </c>
      <c r="E2" s="24" t="s">
        <v>40</v>
      </c>
      <c r="F2" s="7" t="s">
        <v>39</v>
      </c>
      <c r="G2" s="8" t="s">
        <v>45</v>
      </c>
      <c r="H2" s="24" t="s">
        <v>40</v>
      </c>
      <c r="I2" s="7" t="s">
        <v>39</v>
      </c>
      <c r="J2" s="8" t="s">
        <v>45</v>
      </c>
      <c r="K2" s="24" t="s">
        <v>40</v>
      </c>
      <c r="L2" s="7" t="s">
        <v>39</v>
      </c>
      <c r="M2" s="8" t="s">
        <v>45</v>
      </c>
      <c r="N2" s="24" t="s">
        <v>40</v>
      </c>
    </row>
    <row r="3" spans="1:14" s="4" customFormat="1" ht="18" thickBot="1" x14ac:dyDescent="0.3">
      <c r="A3" s="14"/>
      <c r="B3" s="17" t="s">
        <v>41</v>
      </c>
      <c r="C3" s="14" t="s">
        <v>38</v>
      </c>
      <c r="D3" s="15" t="s">
        <v>36</v>
      </c>
      <c r="E3" s="25" t="s">
        <v>37</v>
      </c>
      <c r="F3" s="14" t="s">
        <v>38</v>
      </c>
      <c r="G3" s="15" t="s">
        <v>36</v>
      </c>
      <c r="H3" s="25" t="s">
        <v>37</v>
      </c>
      <c r="I3" s="14" t="s">
        <v>38</v>
      </c>
      <c r="J3" s="15" t="s">
        <v>36</v>
      </c>
      <c r="K3" s="25" t="s">
        <v>37</v>
      </c>
      <c r="L3" s="14" t="s">
        <v>38</v>
      </c>
      <c r="M3" s="15" t="s">
        <v>36</v>
      </c>
      <c r="N3" s="25" t="s">
        <v>37</v>
      </c>
    </row>
    <row r="4" spans="1:14" x14ac:dyDescent="0.25">
      <c r="A4" s="12" t="s">
        <v>5</v>
      </c>
      <c r="B4" s="18" t="s">
        <v>6</v>
      </c>
      <c r="C4" s="21">
        <v>622</v>
      </c>
      <c r="D4" s="13">
        <v>18697</v>
      </c>
      <c r="E4" s="26">
        <f>C4*1000000/(D4*1000)</f>
        <v>33.267369096646519</v>
      </c>
      <c r="F4" s="21">
        <v>548</v>
      </c>
      <c r="G4" s="13">
        <v>18697</v>
      </c>
      <c r="H4" s="26">
        <f>F4*1000000/(G4*1000)</f>
        <v>29.309514895437772</v>
      </c>
      <c r="I4" s="21">
        <v>271</v>
      </c>
      <c r="J4" s="13">
        <v>18697</v>
      </c>
      <c r="K4" s="26">
        <f>I4*1000000/(J4*1000)</f>
        <v>14.494303899021233</v>
      </c>
      <c r="L4" s="21">
        <v>1441</v>
      </c>
      <c r="M4" s="13">
        <v>18697</v>
      </c>
      <c r="N4" s="26">
        <f>L4*1000000/(M4*1000)</f>
        <v>77.071187891105524</v>
      </c>
    </row>
    <row r="5" spans="1:14" s="29" customFormat="1" x14ac:dyDescent="0.25">
      <c r="A5" s="30" t="s">
        <v>5</v>
      </c>
      <c r="B5" s="35" t="s">
        <v>57</v>
      </c>
      <c r="C5" s="36"/>
      <c r="D5" s="37"/>
      <c r="E5" s="26"/>
      <c r="F5" s="36"/>
      <c r="G5" s="37"/>
      <c r="H5" s="26"/>
      <c r="I5" s="36"/>
      <c r="J5" s="37"/>
      <c r="K5" s="26"/>
      <c r="L5" s="36"/>
      <c r="M5" s="37"/>
      <c r="N5" s="26"/>
    </row>
    <row r="6" spans="1:14" x14ac:dyDescent="0.25">
      <c r="A6" s="9" t="s">
        <v>5</v>
      </c>
      <c r="B6" s="19" t="s">
        <v>11</v>
      </c>
      <c r="C6" s="22">
        <v>966</v>
      </c>
      <c r="D6" s="6">
        <v>20338</v>
      </c>
      <c r="E6" s="27">
        <f t="shared" ref="E6:E9" si="0">C6*1000000/(D6*1000)</f>
        <v>47.497295702625628</v>
      </c>
      <c r="F6" s="22">
        <v>687</v>
      </c>
      <c r="G6" s="6">
        <v>20338</v>
      </c>
      <c r="H6" s="27">
        <f t="shared" ref="H6:H9" si="1">F6*1000000/(G6*1000)</f>
        <v>33.779132658078474</v>
      </c>
      <c r="I6" s="22">
        <v>384</v>
      </c>
      <c r="J6" s="6">
        <v>20338</v>
      </c>
      <c r="K6" s="27">
        <f t="shared" ref="K6:K9" si="2">I6*1000000/(J6*1000)</f>
        <v>18.880912577441244</v>
      </c>
      <c r="L6" s="22">
        <v>2037</v>
      </c>
      <c r="M6" s="6">
        <v>20338</v>
      </c>
      <c r="N6" s="27">
        <f t="shared" ref="N6:N9" si="3">L6*1000000/(M6*1000)</f>
        <v>100.15734093814534</v>
      </c>
    </row>
    <row r="7" spans="1:14" x14ac:dyDescent="0.25">
      <c r="A7" s="9" t="s">
        <v>5</v>
      </c>
      <c r="B7" s="19" t="s">
        <v>12</v>
      </c>
      <c r="C7" s="22">
        <v>1057</v>
      </c>
      <c r="D7" s="6">
        <v>20085</v>
      </c>
      <c r="E7" s="27">
        <f t="shared" si="0"/>
        <v>52.626338063231266</v>
      </c>
      <c r="F7" s="22">
        <v>661</v>
      </c>
      <c r="G7" s="6">
        <v>20085</v>
      </c>
      <c r="H7" s="27">
        <f t="shared" si="1"/>
        <v>32.91013193925815</v>
      </c>
      <c r="I7" s="22">
        <v>424</v>
      </c>
      <c r="J7" s="6">
        <v>20085</v>
      </c>
      <c r="K7" s="27">
        <f t="shared" si="2"/>
        <v>21.110281304456063</v>
      </c>
      <c r="L7" s="22">
        <v>2142</v>
      </c>
      <c r="M7" s="6">
        <v>20085</v>
      </c>
      <c r="N7" s="27">
        <f t="shared" si="3"/>
        <v>106.64675130694548</v>
      </c>
    </row>
    <row r="8" spans="1:14" x14ac:dyDescent="0.25">
      <c r="A8" s="9" t="s">
        <v>5</v>
      </c>
      <c r="B8" s="19" t="s">
        <v>13</v>
      </c>
      <c r="C8" s="22">
        <v>1132</v>
      </c>
      <c r="D8" s="6">
        <v>20264</v>
      </c>
      <c r="E8" s="27">
        <f t="shared" si="0"/>
        <v>55.862613501776551</v>
      </c>
      <c r="F8" s="22">
        <v>701</v>
      </c>
      <c r="G8" s="6">
        <v>20264</v>
      </c>
      <c r="H8" s="27">
        <f t="shared" si="1"/>
        <v>34.593367548361627</v>
      </c>
      <c r="I8" s="22">
        <v>461</v>
      </c>
      <c r="J8" s="6">
        <v>20264</v>
      </c>
      <c r="K8" s="27">
        <f t="shared" si="2"/>
        <v>22.749703908409</v>
      </c>
      <c r="L8" s="22">
        <v>2294</v>
      </c>
      <c r="M8" s="6">
        <v>20264</v>
      </c>
      <c r="N8" s="27">
        <f t="shared" si="3"/>
        <v>113.20568495854718</v>
      </c>
    </row>
    <row r="9" spans="1:14" ht="15.75" thickBot="1" x14ac:dyDescent="0.3">
      <c r="A9" s="10" t="s">
        <v>5</v>
      </c>
      <c r="B9" s="20" t="s">
        <v>14</v>
      </c>
      <c r="C9" s="23">
        <v>1202</v>
      </c>
      <c r="D9" s="11">
        <v>20322</v>
      </c>
      <c r="E9" s="28">
        <f t="shared" si="0"/>
        <v>59.147721680936918</v>
      </c>
      <c r="F9" s="23">
        <v>726</v>
      </c>
      <c r="G9" s="11">
        <v>20322</v>
      </c>
      <c r="H9" s="28">
        <f t="shared" si="1"/>
        <v>35.724830233244759</v>
      </c>
      <c r="I9" s="23">
        <v>480</v>
      </c>
      <c r="J9" s="11">
        <v>20322</v>
      </c>
      <c r="K9" s="28">
        <f t="shared" si="2"/>
        <v>23.619722468260999</v>
      </c>
      <c r="L9" s="23">
        <v>2408</v>
      </c>
      <c r="M9" s="11">
        <v>20322</v>
      </c>
      <c r="N9" s="28">
        <f t="shared" si="3"/>
        <v>118.49227438244267</v>
      </c>
    </row>
  </sheetData>
  <mergeCells count="4">
    <mergeCell ref="C1:E1"/>
    <mergeCell ref="F1:H1"/>
    <mergeCell ref="I1:K1"/>
    <mergeCell ref="L1:N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Luke_Met_Mvarat_1.22</vt:lpstr>
      <vt:lpstr>m3 per ha calculation applied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2019-02-06T09:35:04Z</dcterms:created>
  <dcterms:modified xsi:type="dcterms:W3CDTF">2019-02-06T17:18:41Z</dcterms:modified>
</cp:coreProperties>
</file>