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L\Originals_more_recent\Tabular_data\Info_level_B\Topic_Area\Forestry_Services\"/>
    </mc:Choice>
  </mc:AlternateContent>
  <bookViews>
    <workbookView xWindow="0" yWindow="0" windowWidth="28800" windowHeight="11400"/>
  </bookViews>
  <sheets>
    <sheet name="Sheet1" sheetId="1" r:id="rId1"/>
  </sheets>
  <definedNames>
    <definedName name="_xlnm._FilterDatabase" localSheetId="0" hidden="1">Sheet1!$A$2:$P$2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55" i="1"/>
  <c r="O55" i="1"/>
  <c r="O8" i="1"/>
  <c r="O3" i="1"/>
  <c r="F3" i="1" s="1"/>
  <c r="O4" i="1"/>
  <c r="F4" i="1" s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F9" i="1" s="1"/>
  <c r="O7" i="1"/>
  <c r="O6" i="1"/>
  <c r="O5" i="1"/>
  <c r="H3" i="1" l="1"/>
  <c r="J3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  <c r="N3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</calcChain>
</file>

<file path=xl/sharedStrings.xml><?xml version="1.0" encoding="utf-8"?>
<sst xmlns="http://schemas.openxmlformats.org/spreadsheetml/2006/main" count="192" uniqueCount="150">
  <si>
    <t>Έβρου</t>
  </si>
  <si>
    <t>Ροδόπης</t>
  </si>
  <si>
    <t>Ξάνθης</t>
  </si>
  <si>
    <t>Καβάλας</t>
  </si>
  <si>
    <t>∆ράμας</t>
  </si>
  <si>
    <t>Σερρών</t>
  </si>
  <si>
    <t>Θεσσαλονίκης</t>
  </si>
  <si>
    <t>Χαλκιδικής</t>
  </si>
  <si>
    <t>Άγιο Όρος</t>
  </si>
  <si>
    <t>Κιλκίς</t>
  </si>
  <si>
    <t>Πιερίας</t>
  </si>
  <si>
    <t>Ημαθίας</t>
  </si>
  <si>
    <t>Πέλλας</t>
  </si>
  <si>
    <t>Κοζάνης</t>
  </si>
  <si>
    <t>Γρεβενών</t>
  </si>
  <si>
    <t>Φλώρινας</t>
  </si>
  <si>
    <t>Καστοριάς</t>
  </si>
  <si>
    <t>Ιωαννίνων</t>
  </si>
  <si>
    <t>Θεσπρωτίας</t>
  </si>
  <si>
    <t>Άρτας</t>
  </si>
  <si>
    <t>Πρέβεζας</t>
  </si>
  <si>
    <t>Λάρισας</t>
  </si>
  <si>
    <t>Μαγνησίας</t>
  </si>
  <si>
    <t>Τρικάλων</t>
  </si>
  <si>
    <t>Καρδίτσας</t>
  </si>
  <si>
    <t>Κέρκυρας</t>
  </si>
  <si>
    <t>Λευκάδας</t>
  </si>
  <si>
    <t>Κεφαλληνίας</t>
  </si>
  <si>
    <t>Ζακύνθου</t>
  </si>
  <si>
    <t>Φθιώτιδας</t>
  </si>
  <si>
    <t>Ευρυτανίας</t>
  </si>
  <si>
    <t>Εύβοιας</t>
  </si>
  <si>
    <t>Βοιωτίας</t>
  </si>
  <si>
    <t>Φωκίδας</t>
  </si>
  <si>
    <t>Αχαϊας</t>
  </si>
  <si>
    <t>Ηλείας</t>
  </si>
  <si>
    <t>Αιτωλοακαρνανίας</t>
  </si>
  <si>
    <t>Αρκαδίας</t>
  </si>
  <si>
    <t>Κορινθίας</t>
  </si>
  <si>
    <t>Αργολίδας</t>
  </si>
  <si>
    <t>Μεσσηνίας</t>
  </si>
  <si>
    <t>Λακωνίας</t>
  </si>
  <si>
    <t>Λέσβου</t>
  </si>
  <si>
    <t>Χίου</t>
  </si>
  <si>
    <t>Σάμου</t>
  </si>
  <si>
    <t>Κυκλάδων</t>
  </si>
  <si>
    <t>∆ωδεκανήσου</t>
  </si>
  <si>
    <t>Ηρακλείου</t>
  </si>
  <si>
    <t>Χανίων</t>
  </si>
  <si>
    <t>Ρεθύμνης</t>
  </si>
  <si>
    <t>Λασηθίου</t>
  </si>
  <si>
    <t>ΣΥΝΟΛΟ / TOTAL</t>
  </si>
  <si>
    <t>Evros</t>
  </si>
  <si>
    <t>Rhodope</t>
  </si>
  <si>
    <t>Xanthi</t>
  </si>
  <si>
    <t>Kavala</t>
  </si>
  <si>
    <t>Drama</t>
  </si>
  <si>
    <t>Serres</t>
  </si>
  <si>
    <t>Thessaloniki</t>
  </si>
  <si>
    <t>Kilkis</t>
  </si>
  <si>
    <t>Pieria</t>
  </si>
  <si>
    <t>Imathia</t>
  </si>
  <si>
    <t>Pella</t>
  </si>
  <si>
    <t>Kozani</t>
  </si>
  <si>
    <t>Grevena</t>
  </si>
  <si>
    <t>Florina</t>
  </si>
  <si>
    <t>Kastoria</t>
  </si>
  <si>
    <t>Ioannina</t>
  </si>
  <si>
    <t>Thesprotia</t>
  </si>
  <si>
    <t>Arta</t>
  </si>
  <si>
    <t>Preveza</t>
  </si>
  <si>
    <t>Larissa</t>
  </si>
  <si>
    <t>Magnesia</t>
  </si>
  <si>
    <t>Trikala</t>
  </si>
  <si>
    <t>Karditsa</t>
  </si>
  <si>
    <t>Cephalonia</t>
  </si>
  <si>
    <t>Euboea</t>
  </si>
  <si>
    <t>Boeotia</t>
  </si>
  <si>
    <t>Arcadia</t>
  </si>
  <si>
    <t>Laconia</t>
  </si>
  <si>
    <t>Attica</t>
  </si>
  <si>
    <t>Chios</t>
  </si>
  <si>
    <t>Samos</t>
  </si>
  <si>
    <t>Cyclades</t>
  </si>
  <si>
    <t>Dodecanese</t>
  </si>
  <si>
    <t>Heraklion</t>
  </si>
  <si>
    <t>Chania</t>
  </si>
  <si>
    <t>Lasithi</t>
  </si>
  <si>
    <t>Achaea</t>
  </si>
  <si>
    <t>Argolis/Argolida</t>
  </si>
  <si>
    <t>Chalkidiki</t>
  </si>
  <si>
    <t>Corfu/Kerkyra</t>
  </si>
  <si>
    <t>Corinthia</t>
  </si>
  <si>
    <t>Evrytania</t>
  </si>
  <si>
    <t>Phokis</t>
  </si>
  <si>
    <t>Elis/Ilia</t>
  </si>
  <si>
    <t>Lefkada/Lefkas/Leukas/Laucadia</t>
  </si>
  <si>
    <t>Lesbos</t>
  </si>
  <si>
    <t>Messenia/Messinia</t>
  </si>
  <si>
    <t>Rethymno</t>
  </si>
  <si>
    <t>Zakynthos/Zante</t>
  </si>
  <si>
    <t>Aetolia-Acarnania</t>
  </si>
  <si>
    <t>Western Greece</t>
  </si>
  <si>
    <t>Epirus</t>
  </si>
  <si>
    <t>Central Greece</t>
  </si>
  <si>
    <t>Ionian Islands</t>
  </si>
  <si>
    <t>Central Macedonia</t>
  </si>
  <si>
    <t>Crete</t>
  </si>
  <si>
    <t>North Aegean</t>
  </si>
  <si>
    <t>South Aegean</t>
  </si>
  <si>
    <t>Eastern Macedonina and Thrace</t>
  </si>
  <si>
    <t>Western Macedonia</t>
  </si>
  <si>
    <t>Thessaly</t>
  </si>
  <si>
    <t>Peloponnes</t>
  </si>
  <si>
    <t>Phthiotis/Phthiotida</t>
  </si>
  <si>
    <r>
      <t>Central Macedonia</t>
    </r>
    <r>
      <rPr>
        <sz val="8"/>
        <color rgb="FF333333"/>
        <rFont val="Arial"/>
        <family val="2"/>
      </rPr>
      <t xml:space="preserve"> (Mount Athos is officially not assigned to any Region)</t>
    </r>
  </si>
  <si>
    <t>α/α  /
No./ID
original sorting</t>
  </si>
  <si>
    <t>Source: REPORT OF FOREST SERVICES ACTIVITIES OF YEAR 2008 (http://www.ypeka.gr/Default.aspx?tabid=588&amp;language=el-GR, http://www.ypeka.gr/LinkClick.aspx?fileticket=AZJJeFxVJq8%3d&amp;tabid=540)</t>
  </si>
  <si>
    <t>Value adding steps:</t>
  </si>
  <si>
    <t>Table formated</t>
  </si>
  <si>
    <t>Table Quality checked: Totals</t>
  </si>
  <si>
    <t>JRC value adding: 2019-11</t>
  </si>
  <si>
    <t>Regions of Greece (NUTS 2)</t>
  </si>
  <si>
    <r>
      <t xml:space="preserve">ΝΟΜΟΣ /
Prefectures
translated to Latin alphabeth as of
</t>
    </r>
    <r>
      <rPr>
        <sz val="8"/>
        <color theme="1"/>
        <rFont val="Calibri"/>
        <family val="2"/>
        <scheme val="minor"/>
      </rPr>
      <t>https://en.wikipedia.org/wiki/Prefectures_of_Greece</t>
    </r>
  </si>
  <si>
    <t>Column with percentage values added</t>
  </si>
  <si>
    <t>Column with 'ΝΟΜΟΣ / Prefectures translated' added</t>
  </si>
  <si>
    <t>Column with 'Regions of Greece (NUTS 2)' added</t>
  </si>
  <si>
    <r>
      <t>Mount Athos</t>
    </r>
    <r>
      <rPr>
        <sz val="8"/>
        <color rgb="FF333333"/>
        <rFont val="Arial"/>
        <family val="2"/>
      </rPr>
      <t xml:space="preserve"> (is not a Prefecture, but has been listed for completeness)</t>
    </r>
  </si>
  <si>
    <r>
      <t xml:space="preserve">ΝΟΜΟΣ /
Prefectures
in Greek (NUTS 3)
</t>
    </r>
    <r>
      <rPr>
        <sz val="8"/>
        <color theme="1"/>
        <rFont val="Calibri"/>
        <family val="2"/>
        <scheme val="minor"/>
      </rPr>
      <t>(Prefectures have been officially abolished with the Kallikratis reform in 2010: https://en.wikipedia.org/wiki/Prefectures_of_Greece)</t>
    </r>
  </si>
  <si>
    <t>ΣΥΝΟΛΟ
ΚΑΤΑ ΝΟΜΟ /
Total by Prefecture
in ha</t>
  </si>
  <si>
    <t>ΣΥΝΟΛΟ
ΚΑΤΑ ΝΟΜΟ /
Total by Prefecture
in % inside Prefecture</t>
  </si>
  <si>
    <t>Ανατολικής Αττικής</t>
  </si>
  <si>
    <t>East Attica</t>
  </si>
  <si>
    <t>Δάση /
Forest
in ha</t>
  </si>
  <si>
    <t>Δάση /
Forest
in % inside Prefecture</t>
  </si>
  <si>
    <t>Δασικές Εκτάσεις /
Woodland (OWL)
in ha</t>
  </si>
  <si>
    <t>Δασικές Εκτάσεις /
Woodland (OWL)
in % inside Prefecture</t>
  </si>
  <si>
    <t>Σύνολο Δασοκάλυψης /
Total Forest Land
in ha</t>
  </si>
  <si>
    <t>Σύνολο Δασοκάλυψης /
Total Forest Land
in % inside Prefecture</t>
  </si>
  <si>
    <t>Βοσκότοποι /
Pastures
in ha</t>
  </si>
  <si>
    <t>Βοσκότοποι /
Pastures
in % inside Prefecture</t>
  </si>
  <si>
    <t>* : Στις Λοιπές Εκτάσεις περιλαμβάνονται οι Γεωργικές Εκτάσεις, Λίμνες, Ποτάμια,Έλη, Κατωκημένες Περιοχές και Γυμνές εκτάσεις.</t>
  </si>
  <si>
    <t>* : Other Land includes Agricultural Land, Lakes, Rivers, Swamps, Steep Terrain and Bare Land.</t>
  </si>
  <si>
    <t>Λοιπές Εκτάσεις * /
Other Land *
in % inside Prefecture</t>
  </si>
  <si>
    <t>Λοιπές Εκτάσεις * /
Other Land *
in ha</t>
  </si>
  <si>
    <t>-</t>
  </si>
  <si>
    <t xml:space="preserve"> -- </t>
  </si>
  <si>
    <t>Table translated</t>
  </si>
  <si>
    <t>Column with 'ΣΥΝΟΛΟ ΚΑΤΑ ΝΟΜΟ / Total by Prefecture' added</t>
  </si>
  <si>
    <t>ΧΡΗΣΕΙΣ ΓΗΣ ΚΑΤΑ ΝΟΜΟ / Landuse by Prefectures (NUTS level 3) - NFI table 1 on page 32-33 or first three colums of Table 2.1 of the First National Forest Census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</si>
</sst>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8"/>
      <color theme="1"/>
      <name val="Calibri"/>
      <family val="2"/>
      <scheme val="minor"/>
    </font>
    <font>
      <sz val="8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Border="0" applyAlignment="0"/>
  </cellStyleXfs>
  <cellXfs count="50">
    <xf numFmtId="0" fontId="0" fillId="0" borderId="0" xfId="0"/>
    <xf numFmtId="3" fontId="2" fillId="0" borderId="1" xfId="0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164" fontId="2" fillId="0" borderId="13" xfId="1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4" xfId="1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2" applyFont="1" applyFill="1" applyBorder="1" applyProtection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10" xfId="1" applyNumberFormat="1" applyFont="1" applyBorder="1" applyAlignment="1">
      <alignment vertical="center" wrapText="1"/>
    </xf>
    <xf numFmtId="164" fontId="2" fillId="0" borderId="12" xfId="1" applyNumberFormat="1" applyFont="1" applyBorder="1" applyAlignment="1">
      <alignment vertical="center" wrapText="1"/>
    </xf>
    <xf numFmtId="0" fontId="0" fillId="0" borderId="3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3" fontId="2" fillId="0" borderId="3" xfId="0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3" fontId="0" fillId="0" borderId="2" xfId="0" applyNumberFormat="1" applyBorder="1"/>
    <xf numFmtId="10" fontId="0" fillId="0" borderId="1" xfId="1" applyNumberFormat="1" applyFont="1" applyBorder="1"/>
    <xf numFmtId="0" fontId="7" fillId="0" borderId="1" xfId="2" applyFont="1" applyFill="1" applyBorder="1" applyAlignment="1" applyProtection="1"/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workbookViewId="0">
      <pane xSplit="4" ySplit="2" topLeftCell="E31" activePane="bottomRight" state="frozen"/>
      <selection pane="topRight" activeCell="E1" sqref="E1"/>
      <selection pane="bottomLeft" activeCell="A3" sqref="A3"/>
      <selection pane="bottomRight" activeCell="K35" sqref="K35"/>
    </sheetView>
  </sheetViews>
  <sheetFormatPr defaultRowHeight="15" x14ac:dyDescent="0.25"/>
  <cols>
    <col min="1" max="1" width="9.140625" style="28" customWidth="1"/>
    <col min="2" max="2" width="33.7109375" style="23" customWidth="1"/>
    <col min="3" max="4" width="32.140625" style="23" customWidth="1"/>
    <col min="5" max="13" width="14.5703125" style="23" customWidth="1"/>
    <col min="14" max="14" width="17" style="23" customWidth="1"/>
    <col min="15" max="16" width="15.28515625" style="23" customWidth="1"/>
    <col min="17" max="16384" width="9.140625" style="23"/>
  </cols>
  <sheetData>
    <row r="1" spans="1:17" ht="21.75" thickBot="1" x14ac:dyDescent="0.4">
      <c r="A1" s="47" t="s">
        <v>149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30"/>
    </row>
    <row r="2" spans="1:17" ht="105.75" thickBot="1" x14ac:dyDescent="0.3">
      <c r="A2" s="22" t="s">
        <v>116</v>
      </c>
      <c r="B2" s="6" t="s">
        <v>122</v>
      </c>
      <c r="C2" s="6" t="s">
        <v>128</v>
      </c>
      <c r="D2" s="7" t="s">
        <v>123</v>
      </c>
      <c r="E2" s="5" t="s">
        <v>133</v>
      </c>
      <c r="F2" s="6" t="s">
        <v>134</v>
      </c>
      <c r="G2" s="6" t="s">
        <v>135</v>
      </c>
      <c r="H2" s="6" t="s">
        <v>136</v>
      </c>
      <c r="I2" s="6" t="s">
        <v>137</v>
      </c>
      <c r="J2" s="6" t="s">
        <v>138</v>
      </c>
      <c r="K2" s="6" t="s">
        <v>139</v>
      </c>
      <c r="L2" s="6" t="s">
        <v>140</v>
      </c>
      <c r="M2" s="6" t="s">
        <v>144</v>
      </c>
      <c r="N2" s="6" t="s">
        <v>143</v>
      </c>
      <c r="O2" s="40" t="s">
        <v>129</v>
      </c>
      <c r="P2" s="41" t="s">
        <v>130</v>
      </c>
      <c r="Q2" s="30"/>
    </row>
    <row r="3" spans="1:17" x14ac:dyDescent="0.25">
      <c r="A3" s="20">
        <v>1</v>
      </c>
      <c r="B3" s="32" t="s">
        <v>110</v>
      </c>
      <c r="C3" s="32" t="s">
        <v>0</v>
      </c>
      <c r="D3" s="8" t="s">
        <v>52</v>
      </c>
      <c r="E3" s="10">
        <v>129452</v>
      </c>
      <c r="F3" s="4">
        <f t="shared" ref="F3:F34" si="0">E3/$O3</f>
        <v>0.3051961523953225</v>
      </c>
      <c r="G3" s="3">
        <v>38614</v>
      </c>
      <c r="H3" s="4">
        <f t="shared" ref="H3:H34" si="1">G3/$O3</f>
        <v>9.1036401357978122E-2</v>
      </c>
      <c r="I3" s="3">
        <v>168066</v>
      </c>
      <c r="J3" s="4">
        <f t="shared" ref="J3:J34" si="2">I3/$O3</f>
        <v>0.39623255375330063</v>
      </c>
      <c r="K3" s="3">
        <v>10812</v>
      </c>
      <c r="L3" s="4">
        <f t="shared" ref="L3:L34" si="3">K3/$O3</f>
        <v>2.5490380988306298E-2</v>
      </c>
      <c r="M3" s="3">
        <v>245282</v>
      </c>
      <c r="N3" s="4">
        <f t="shared" ref="N3:N10" si="4">M3/$O3</f>
        <v>0.57827706525839306</v>
      </c>
      <c r="O3" s="10">
        <f>SUM(I3,K3,M3)</f>
        <v>424160</v>
      </c>
      <c r="P3" s="37">
        <f t="shared" ref="P3:P54" si="5">SUM(F3,H3,L3,N3)</f>
        <v>1</v>
      </c>
      <c r="Q3" s="30"/>
    </row>
    <row r="4" spans="1:17" x14ac:dyDescent="0.25">
      <c r="A4" s="21">
        <v>2</v>
      </c>
      <c r="B4" s="25" t="s">
        <v>110</v>
      </c>
      <c r="C4" s="25" t="s">
        <v>1</v>
      </c>
      <c r="D4" s="9" t="s">
        <v>53</v>
      </c>
      <c r="E4" s="11">
        <v>93179</v>
      </c>
      <c r="F4" s="2">
        <f t="shared" si="0"/>
        <v>0.36639927647359521</v>
      </c>
      <c r="G4" s="1">
        <v>45153</v>
      </c>
      <c r="H4" s="2">
        <f t="shared" si="1"/>
        <v>0.17755102040816326</v>
      </c>
      <c r="I4" s="1">
        <v>138332</v>
      </c>
      <c r="J4" s="2">
        <f t="shared" si="2"/>
        <v>0.54395029688175844</v>
      </c>
      <c r="K4" s="1">
        <v>10660</v>
      </c>
      <c r="L4" s="2">
        <f t="shared" si="3"/>
        <v>4.1917344972671147E-2</v>
      </c>
      <c r="M4" s="1">
        <v>105318</v>
      </c>
      <c r="N4" s="2">
        <f t="shared" si="4"/>
        <v>0.41413235814557037</v>
      </c>
      <c r="O4" s="11">
        <f>SUM(I4,K4,M4)</f>
        <v>254310</v>
      </c>
      <c r="P4" s="38">
        <f t="shared" si="5"/>
        <v>1</v>
      </c>
      <c r="Q4" s="30"/>
    </row>
    <row r="5" spans="1:17" x14ac:dyDescent="0.25">
      <c r="A5" s="21">
        <v>3</v>
      </c>
      <c r="B5" s="25" t="s">
        <v>110</v>
      </c>
      <c r="C5" s="25" t="s">
        <v>2</v>
      </c>
      <c r="D5" s="9" t="s">
        <v>54</v>
      </c>
      <c r="E5" s="11">
        <v>110307</v>
      </c>
      <c r="F5" s="2">
        <f t="shared" si="0"/>
        <v>0.61520914668153936</v>
      </c>
      <c r="G5" s="1">
        <v>18683</v>
      </c>
      <c r="H5" s="2">
        <f t="shared" si="1"/>
        <v>0.10419966536530954</v>
      </c>
      <c r="I5" s="1">
        <v>128990</v>
      </c>
      <c r="J5" s="2">
        <f t="shared" si="2"/>
        <v>0.71940881204684881</v>
      </c>
      <c r="K5" s="1">
        <v>10540</v>
      </c>
      <c r="L5" s="2">
        <f t="shared" si="3"/>
        <v>5.8784160624651423E-2</v>
      </c>
      <c r="M5" s="1">
        <v>39770</v>
      </c>
      <c r="N5" s="2">
        <f t="shared" si="4"/>
        <v>0.22180702732849972</v>
      </c>
      <c r="O5" s="11">
        <f t="shared" ref="O5:O54" si="6">SUM(I5,K5,M5)</f>
        <v>179300</v>
      </c>
      <c r="P5" s="38">
        <f t="shared" si="5"/>
        <v>1</v>
      </c>
      <c r="Q5" s="30"/>
    </row>
    <row r="6" spans="1:17" x14ac:dyDescent="0.25">
      <c r="A6" s="21">
        <v>4</v>
      </c>
      <c r="B6" s="25" t="s">
        <v>110</v>
      </c>
      <c r="C6" s="25" t="s">
        <v>3</v>
      </c>
      <c r="D6" s="9" t="s">
        <v>55</v>
      </c>
      <c r="E6" s="11">
        <v>83118</v>
      </c>
      <c r="F6" s="2">
        <f t="shared" si="0"/>
        <v>0.39360704645546241</v>
      </c>
      <c r="G6" s="1">
        <v>62041</v>
      </c>
      <c r="H6" s="2">
        <f t="shared" si="1"/>
        <v>0.29379646730122649</v>
      </c>
      <c r="I6" s="1">
        <v>145159</v>
      </c>
      <c r="J6" s="2">
        <f t="shared" si="2"/>
        <v>0.68740351375668896</v>
      </c>
      <c r="K6" s="1">
        <v>12815</v>
      </c>
      <c r="L6" s="2">
        <f t="shared" si="3"/>
        <v>6.0685703461665956E-2</v>
      </c>
      <c r="M6" s="1">
        <v>53196</v>
      </c>
      <c r="N6" s="2">
        <f t="shared" si="4"/>
        <v>0.25191078278164514</v>
      </c>
      <c r="O6" s="11">
        <f t="shared" si="6"/>
        <v>211170</v>
      </c>
      <c r="P6" s="38">
        <f t="shared" si="5"/>
        <v>1</v>
      </c>
      <c r="Q6" s="30"/>
    </row>
    <row r="7" spans="1:17" x14ac:dyDescent="0.25">
      <c r="A7" s="21">
        <v>5</v>
      </c>
      <c r="B7" s="25" t="s">
        <v>110</v>
      </c>
      <c r="C7" s="25" t="s">
        <v>4</v>
      </c>
      <c r="D7" s="9" t="s">
        <v>56</v>
      </c>
      <c r="E7" s="11">
        <v>230433</v>
      </c>
      <c r="F7" s="2">
        <f t="shared" si="0"/>
        <v>0.66439754346509816</v>
      </c>
      <c r="G7" s="1">
        <v>34015</v>
      </c>
      <c r="H7" s="2">
        <f t="shared" si="1"/>
        <v>9.8073984372747461E-2</v>
      </c>
      <c r="I7" s="1">
        <v>264448</v>
      </c>
      <c r="J7" s="2">
        <f t="shared" si="2"/>
        <v>0.76247152783784566</v>
      </c>
      <c r="K7" s="1">
        <v>33655</v>
      </c>
      <c r="L7" s="2">
        <f t="shared" si="3"/>
        <v>9.7036011879018544E-2</v>
      </c>
      <c r="M7" s="1">
        <v>48727</v>
      </c>
      <c r="N7" s="2">
        <f t="shared" si="4"/>
        <v>0.14049246028313583</v>
      </c>
      <c r="O7" s="11">
        <f t="shared" si="6"/>
        <v>346830</v>
      </c>
      <c r="P7" s="38">
        <f t="shared" si="5"/>
        <v>1</v>
      </c>
      <c r="Q7" s="30"/>
    </row>
    <row r="8" spans="1:17" x14ac:dyDescent="0.25">
      <c r="A8" s="21">
        <v>6</v>
      </c>
      <c r="B8" s="25" t="s">
        <v>106</v>
      </c>
      <c r="C8" s="25" t="s">
        <v>5</v>
      </c>
      <c r="D8" s="9" t="s">
        <v>57</v>
      </c>
      <c r="E8" s="11">
        <v>109108</v>
      </c>
      <c r="F8" s="2">
        <f t="shared" si="0"/>
        <v>0.2749905486805958</v>
      </c>
      <c r="G8" s="1">
        <v>60843</v>
      </c>
      <c r="H8" s="2">
        <f t="shared" si="1"/>
        <v>0.15334576706908284</v>
      </c>
      <c r="I8" s="1">
        <v>169951</v>
      </c>
      <c r="J8" s="2">
        <f t="shared" si="2"/>
        <v>0.42833631574967868</v>
      </c>
      <c r="K8" s="1">
        <v>33415</v>
      </c>
      <c r="L8" s="2">
        <f t="shared" si="3"/>
        <v>8.4217556770925225E-2</v>
      </c>
      <c r="M8" s="1">
        <v>193404</v>
      </c>
      <c r="N8" s="2">
        <f t="shared" si="4"/>
        <v>0.48744612747939614</v>
      </c>
      <c r="O8" s="11">
        <f>SUM(I8,K8,M8)</f>
        <v>396770</v>
      </c>
      <c r="P8" s="38">
        <f t="shared" si="5"/>
        <v>1</v>
      </c>
      <c r="Q8" s="30"/>
    </row>
    <row r="9" spans="1:17" x14ac:dyDescent="0.25">
      <c r="A9" s="21">
        <v>7</v>
      </c>
      <c r="B9" s="25" t="s">
        <v>106</v>
      </c>
      <c r="C9" s="25" t="s">
        <v>6</v>
      </c>
      <c r="D9" s="9" t="s">
        <v>58</v>
      </c>
      <c r="E9" s="11">
        <v>46587</v>
      </c>
      <c r="F9" s="2">
        <f t="shared" si="0"/>
        <v>0.12650229451217856</v>
      </c>
      <c r="G9" s="1">
        <v>84798</v>
      </c>
      <c r="H9" s="2">
        <f t="shared" si="1"/>
        <v>0.23026040676677437</v>
      </c>
      <c r="I9" s="1">
        <v>131385</v>
      </c>
      <c r="J9" s="2">
        <f t="shared" si="2"/>
        <v>0.35676270127895293</v>
      </c>
      <c r="K9" s="1">
        <v>26948</v>
      </c>
      <c r="L9" s="2">
        <f t="shared" si="3"/>
        <v>7.3174573003502871E-2</v>
      </c>
      <c r="M9" s="1">
        <v>209937</v>
      </c>
      <c r="N9" s="2">
        <f t="shared" si="4"/>
        <v>0.57006272571754424</v>
      </c>
      <c r="O9" s="11">
        <f t="shared" si="6"/>
        <v>368270</v>
      </c>
      <c r="P9" s="38">
        <f t="shared" si="5"/>
        <v>1</v>
      </c>
      <c r="Q9" s="30"/>
    </row>
    <row r="10" spans="1:17" x14ac:dyDescent="0.25">
      <c r="A10" s="21">
        <v>8</v>
      </c>
      <c r="B10" s="25" t="s">
        <v>106</v>
      </c>
      <c r="C10" s="25" t="s">
        <v>7</v>
      </c>
      <c r="D10" s="9" t="s">
        <v>90</v>
      </c>
      <c r="E10" s="11">
        <v>98568</v>
      </c>
      <c r="F10" s="2">
        <f t="shared" si="0"/>
        <v>0.33780458548956444</v>
      </c>
      <c r="G10" s="1">
        <v>103481</v>
      </c>
      <c r="H10" s="2">
        <f t="shared" si="1"/>
        <v>0.35464203708146269</v>
      </c>
      <c r="I10" s="1">
        <v>202049</v>
      </c>
      <c r="J10" s="2">
        <f t="shared" si="2"/>
        <v>0.69244662257102707</v>
      </c>
      <c r="K10" s="1">
        <v>4192</v>
      </c>
      <c r="L10" s="2">
        <f t="shared" si="3"/>
        <v>1.4366496452928475E-2</v>
      </c>
      <c r="M10" s="1">
        <v>85549</v>
      </c>
      <c r="N10" s="2">
        <f t="shared" si="4"/>
        <v>0.2931868809760444</v>
      </c>
      <c r="O10" s="11">
        <f t="shared" si="6"/>
        <v>291790</v>
      </c>
      <c r="P10" s="38">
        <f t="shared" si="5"/>
        <v>0.99999999999999989</v>
      </c>
      <c r="Q10" s="30"/>
    </row>
    <row r="11" spans="1:17" ht="25.5" x14ac:dyDescent="0.25">
      <c r="A11" s="21">
        <v>9</v>
      </c>
      <c r="B11" s="25" t="s">
        <v>115</v>
      </c>
      <c r="C11" s="25" t="s">
        <v>8</v>
      </c>
      <c r="D11" s="9" t="s">
        <v>127</v>
      </c>
      <c r="E11" s="11">
        <v>15927</v>
      </c>
      <c r="F11" s="2">
        <f t="shared" si="0"/>
        <v>0.44775238255882599</v>
      </c>
      <c r="G11" s="1">
        <v>18446</v>
      </c>
      <c r="H11" s="2">
        <f t="shared" si="1"/>
        <v>0.51856849680919848</v>
      </c>
      <c r="I11" s="1">
        <v>34373</v>
      </c>
      <c r="J11" s="2">
        <f t="shared" si="2"/>
        <v>0.96632087936802447</v>
      </c>
      <c r="K11" s="1">
        <v>1198</v>
      </c>
      <c r="L11" s="2">
        <f t="shared" si="3"/>
        <v>3.3679120631975486E-2</v>
      </c>
      <c r="M11" s="1" t="s">
        <v>145</v>
      </c>
      <c r="N11" s="2" t="s">
        <v>146</v>
      </c>
      <c r="O11" s="11">
        <f t="shared" si="6"/>
        <v>35571</v>
      </c>
      <c r="P11" s="38">
        <f t="shared" si="5"/>
        <v>1</v>
      </c>
      <c r="Q11" s="30"/>
    </row>
    <row r="12" spans="1:17" x14ac:dyDescent="0.25">
      <c r="A12" s="21">
        <v>10</v>
      </c>
      <c r="B12" s="25" t="s">
        <v>106</v>
      </c>
      <c r="C12" s="25" t="s">
        <v>9</v>
      </c>
      <c r="D12" s="9" t="s">
        <v>59</v>
      </c>
      <c r="E12" s="11">
        <v>58811</v>
      </c>
      <c r="F12" s="2">
        <f t="shared" si="0"/>
        <v>0.23347889951963158</v>
      </c>
      <c r="G12" s="1">
        <v>25107</v>
      </c>
      <c r="H12" s="2">
        <f t="shared" si="1"/>
        <v>9.967446107427845E-2</v>
      </c>
      <c r="I12" s="1">
        <v>83918</v>
      </c>
      <c r="J12" s="2">
        <f t="shared" si="2"/>
        <v>0.33315336059391004</v>
      </c>
      <c r="K12" s="1">
        <v>27360</v>
      </c>
      <c r="L12" s="2">
        <f t="shared" si="3"/>
        <v>0.10861884155782286</v>
      </c>
      <c r="M12" s="1">
        <v>140612</v>
      </c>
      <c r="N12" s="2">
        <f t="shared" ref="N12:N35" si="7">M12/$O12</f>
        <v>0.55822779784826715</v>
      </c>
      <c r="O12" s="11">
        <f t="shared" si="6"/>
        <v>251890</v>
      </c>
      <c r="P12" s="38">
        <f t="shared" si="5"/>
        <v>1</v>
      </c>
      <c r="Q12" s="30"/>
    </row>
    <row r="13" spans="1:17" x14ac:dyDescent="0.25">
      <c r="A13" s="21">
        <v>11</v>
      </c>
      <c r="B13" s="25" t="s">
        <v>106</v>
      </c>
      <c r="C13" s="25" t="s">
        <v>10</v>
      </c>
      <c r="D13" s="9" t="s">
        <v>60</v>
      </c>
      <c r="E13" s="11">
        <v>46108</v>
      </c>
      <c r="F13" s="2">
        <f t="shared" si="0"/>
        <v>0.30400210984373971</v>
      </c>
      <c r="G13" s="1">
        <v>31037</v>
      </c>
      <c r="H13" s="2">
        <f t="shared" si="1"/>
        <v>0.20463506296564909</v>
      </c>
      <c r="I13" s="1">
        <v>77145</v>
      </c>
      <c r="J13" s="2">
        <f t="shared" si="2"/>
        <v>0.5086371728093888</v>
      </c>
      <c r="K13" s="1">
        <v>8223</v>
      </c>
      <c r="L13" s="2">
        <f t="shared" si="3"/>
        <v>5.421639084855278E-2</v>
      </c>
      <c r="M13" s="1">
        <v>66302</v>
      </c>
      <c r="N13" s="2">
        <f t="shared" si="7"/>
        <v>0.43714643634205841</v>
      </c>
      <c r="O13" s="11">
        <f t="shared" si="6"/>
        <v>151670</v>
      </c>
      <c r="P13" s="38">
        <f t="shared" si="5"/>
        <v>1</v>
      </c>
      <c r="Q13" s="30"/>
    </row>
    <row r="14" spans="1:17" x14ac:dyDescent="0.25">
      <c r="A14" s="21">
        <v>12</v>
      </c>
      <c r="B14" s="25" t="s">
        <v>106</v>
      </c>
      <c r="C14" s="25" t="s">
        <v>11</v>
      </c>
      <c r="D14" s="9" t="s">
        <v>61</v>
      </c>
      <c r="E14" s="11">
        <v>52420</v>
      </c>
      <c r="F14" s="2">
        <f t="shared" si="0"/>
        <v>0.30820790216368765</v>
      </c>
      <c r="G14" s="1">
        <v>17265</v>
      </c>
      <c r="H14" s="2">
        <f t="shared" si="1"/>
        <v>0.10151105362182503</v>
      </c>
      <c r="I14" s="1">
        <v>69685</v>
      </c>
      <c r="J14" s="2">
        <f t="shared" si="2"/>
        <v>0.40971895578551271</v>
      </c>
      <c r="K14" s="1">
        <v>13550</v>
      </c>
      <c r="L14" s="2">
        <f t="shared" si="3"/>
        <v>7.9668391345249293E-2</v>
      </c>
      <c r="M14" s="1">
        <v>86845</v>
      </c>
      <c r="N14" s="2">
        <f t="shared" si="7"/>
        <v>0.51061265286923796</v>
      </c>
      <c r="O14" s="11">
        <f t="shared" si="6"/>
        <v>170080</v>
      </c>
      <c r="P14" s="38">
        <f t="shared" si="5"/>
        <v>0.99999999999999989</v>
      </c>
      <c r="Q14" s="30"/>
    </row>
    <row r="15" spans="1:17" x14ac:dyDescent="0.25">
      <c r="A15" s="21">
        <v>13</v>
      </c>
      <c r="B15" s="25" t="s">
        <v>106</v>
      </c>
      <c r="C15" s="25" t="s">
        <v>12</v>
      </c>
      <c r="D15" s="9" t="s">
        <v>62</v>
      </c>
      <c r="E15" s="11">
        <v>85440</v>
      </c>
      <c r="F15" s="2">
        <f t="shared" si="0"/>
        <v>0.34096895203128741</v>
      </c>
      <c r="G15" s="1">
        <v>49186</v>
      </c>
      <c r="H15" s="2">
        <f t="shared" si="1"/>
        <v>0.19628861042381673</v>
      </c>
      <c r="I15" s="1">
        <v>134626</v>
      </c>
      <c r="J15" s="2">
        <f t="shared" si="2"/>
        <v>0.53725756245510414</v>
      </c>
      <c r="K15" s="1">
        <v>20458</v>
      </c>
      <c r="L15" s="2">
        <f t="shared" si="3"/>
        <v>8.1642589193072074E-2</v>
      </c>
      <c r="M15" s="1">
        <v>95496</v>
      </c>
      <c r="N15" s="2">
        <f t="shared" si="7"/>
        <v>0.38109984835182376</v>
      </c>
      <c r="O15" s="11">
        <f t="shared" si="6"/>
        <v>250580</v>
      </c>
      <c r="P15" s="38">
        <f t="shared" si="5"/>
        <v>1</v>
      </c>
      <c r="Q15" s="30"/>
    </row>
    <row r="16" spans="1:17" x14ac:dyDescent="0.25">
      <c r="A16" s="21">
        <v>14</v>
      </c>
      <c r="B16" s="25" t="s">
        <v>111</v>
      </c>
      <c r="C16" s="25" t="s">
        <v>13</v>
      </c>
      <c r="D16" s="9" t="s">
        <v>63</v>
      </c>
      <c r="E16" s="11">
        <v>71862</v>
      </c>
      <c r="F16" s="2">
        <f t="shared" si="0"/>
        <v>0.20439147871099861</v>
      </c>
      <c r="G16" s="1">
        <v>65142</v>
      </c>
      <c r="H16" s="2">
        <f t="shared" si="1"/>
        <v>0.18527830711908758</v>
      </c>
      <c r="I16" s="1">
        <v>137004</v>
      </c>
      <c r="J16" s="2">
        <f t="shared" si="2"/>
        <v>0.38966978583008616</v>
      </c>
      <c r="K16" s="1">
        <v>87602</v>
      </c>
      <c r="L16" s="2">
        <f t="shared" si="3"/>
        <v>0.24915953240990926</v>
      </c>
      <c r="M16" s="1">
        <v>126984</v>
      </c>
      <c r="N16" s="2">
        <f t="shared" si="7"/>
        <v>0.36117068176000455</v>
      </c>
      <c r="O16" s="11">
        <f t="shared" si="6"/>
        <v>351590</v>
      </c>
      <c r="P16" s="38">
        <f t="shared" si="5"/>
        <v>1</v>
      </c>
      <c r="Q16" s="30"/>
    </row>
    <row r="17" spans="1:17" x14ac:dyDescent="0.25">
      <c r="A17" s="21">
        <v>15</v>
      </c>
      <c r="B17" s="25" t="s">
        <v>111</v>
      </c>
      <c r="C17" s="25" t="s">
        <v>14</v>
      </c>
      <c r="D17" s="9" t="s">
        <v>64</v>
      </c>
      <c r="E17" s="11">
        <v>77277</v>
      </c>
      <c r="F17" s="2">
        <f t="shared" si="0"/>
        <v>0.33732157667292328</v>
      </c>
      <c r="G17" s="1">
        <v>55431</v>
      </c>
      <c r="H17" s="2">
        <f t="shared" si="1"/>
        <v>0.2419616744510891</v>
      </c>
      <c r="I17" s="1">
        <v>132708</v>
      </c>
      <c r="J17" s="2">
        <f t="shared" si="2"/>
        <v>0.57928325112401235</v>
      </c>
      <c r="K17" s="1">
        <v>28013</v>
      </c>
      <c r="L17" s="2">
        <f t="shared" si="3"/>
        <v>0.1222794534898948</v>
      </c>
      <c r="M17" s="1">
        <v>68369</v>
      </c>
      <c r="N17" s="2">
        <f t="shared" si="7"/>
        <v>0.29843729538609282</v>
      </c>
      <c r="O17" s="11">
        <f t="shared" si="6"/>
        <v>229090</v>
      </c>
      <c r="P17" s="38">
        <f t="shared" si="5"/>
        <v>1</v>
      </c>
      <c r="Q17" s="30"/>
    </row>
    <row r="18" spans="1:17" x14ac:dyDescent="0.25">
      <c r="A18" s="21">
        <v>16</v>
      </c>
      <c r="B18" s="25" t="s">
        <v>111</v>
      </c>
      <c r="C18" s="25" t="s">
        <v>15</v>
      </c>
      <c r="D18" s="9" t="s">
        <v>65</v>
      </c>
      <c r="E18" s="11">
        <v>62022</v>
      </c>
      <c r="F18" s="2">
        <f t="shared" si="0"/>
        <v>0.32225917073677646</v>
      </c>
      <c r="G18" s="1">
        <v>6831</v>
      </c>
      <c r="H18" s="2">
        <f t="shared" si="1"/>
        <v>3.5493089473137278E-2</v>
      </c>
      <c r="I18" s="1">
        <v>68853</v>
      </c>
      <c r="J18" s="2">
        <f t="shared" si="2"/>
        <v>0.35775226020991374</v>
      </c>
      <c r="K18" s="1">
        <v>25195</v>
      </c>
      <c r="L18" s="2">
        <f t="shared" si="3"/>
        <v>0.13091031902733036</v>
      </c>
      <c r="M18" s="1">
        <v>98412</v>
      </c>
      <c r="N18" s="2">
        <f t="shared" si="7"/>
        <v>0.5113374207627559</v>
      </c>
      <c r="O18" s="11">
        <f t="shared" si="6"/>
        <v>192460</v>
      </c>
      <c r="P18" s="38">
        <f t="shared" si="5"/>
        <v>1</v>
      </c>
      <c r="Q18" s="30"/>
    </row>
    <row r="19" spans="1:17" x14ac:dyDescent="0.25">
      <c r="A19" s="21">
        <v>17</v>
      </c>
      <c r="B19" s="25" t="s">
        <v>111</v>
      </c>
      <c r="C19" s="25" t="s">
        <v>16</v>
      </c>
      <c r="D19" s="9" t="s">
        <v>66</v>
      </c>
      <c r="E19" s="11">
        <v>64260</v>
      </c>
      <c r="F19" s="2">
        <f t="shared" si="0"/>
        <v>0.3735829312249288</v>
      </c>
      <c r="G19" s="1">
        <v>14996</v>
      </c>
      <c r="H19" s="2">
        <f t="shared" si="1"/>
        <v>8.7180977850124991E-2</v>
      </c>
      <c r="I19" s="1">
        <v>79256</v>
      </c>
      <c r="J19" s="2">
        <f t="shared" si="2"/>
        <v>0.46076390907505377</v>
      </c>
      <c r="K19" s="1">
        <v>32823</v>
      </c>
      <c r="L19" s="2">
        <f t="shared" si="3"/>
        <v>0.19082030114528226</v>
      </c>
      <c r="M19" s="1">
        <v>59931</v>
      </c>
      <c r="N19" s="2">
        <f t="shared" si="7"/>
        <v>0.34841578977966398</v>
      </c>
      <c r="O19" s="11">
        <f t="shared" si="6"/>
        <v>172010</v>
      </c>
      <c r="P19" s="38">
        <f t="shared" si="5"/>
        <v>1</v>
      </c>
      <c r="Q19" s="30"/>
    </row>
    <row r="20" spans="1:17" x14ac:dyDescent="0.25">
      <c r="A20" s="21">
        <v>18</v>
      </c>
      <c r="B20" s="25" t="s">
        <v>103</v>
      </c>
      <c r="C20" s="25" t="s">
        <v>17</v>
      </c>
      <c r="D20" s="9" t="s">
        <v>67</v>
      </c>
      <c r="E20" s="11">
        <v>210733</v>
      </c>
      <c r="F20" s="2">
        <f t="shared" si="0"/>
        <v>0.4222767714010901</v>
      </c>
      <c r="G20" s="1">
        <v>119058</v>
      </c>
      <c r="H20" s="2">
        <f t="shared" si="1"/>
        <v>0.2385740621994229</v>
      </c>
      <c r="I20" s="1">
        <v>329791</v>
      </c>
      <c r="J20" s="2">
        <f t="shared" si="2"/>
        <v>0.660850833600513</v>
      </c>
      <c r="K20" s="1">
        <v>104840</v>
      </c>
      <c r="L20" s="2">
        <f t="shared" si="3"/>
        <v>0.21008336005129849</v>
      </c>
      <c r="M20" s="1">
        <v>64409</v>
      </c>
      <c r="N20" s="2">
        <f t="shared" si="7"/>
        <v>0.12906580634818851</v>
      </c>
      <c r="O20" s="11">
        <f t="shared" si="6"/>
        <v>499040</v>
      </c>
      <c r="P20" s="38">
        <f t="shared" si="5"/>
        <v>1</v>
      </c>
      <c r="Q20" s="30"/>
    </row>
    <row r="21" spans="1:17" x14ac:dyDescent="0.25">
      <c r="A21" s="21">
        <v>19</v>
      </c>
      <c r="B21" s="25" t="s">
        <v>103</v>
      </c>
      <c r="C21" s="25" t="s">
        <v>18</v>
      </c>
      <c r="D21" s="9" t="s">
        <v>68</v>
      </c>
      <c r="E21" s="11">
        <v>21399</v>
      </c>
      <c r="F21" s="2">
        <f t="shared" si="0"/>
        <v>0.14127550009902951</v>
      </c>
      <c r="G21" s="1">
        <v>49330</v>
      </c>
      <c r="H21" s="2">
        <f t="shared" si="1"/>
        <v>0.32567505116524725</v>
      </c>
      <c r="I21" s="1">
        <v>70729</v>
      </c>
      <c r="J21" s="2">
        <f t="shared" si="2"/>
        <v>0.46695055126427676</v>
      </c>
      <c r="K21" s="1">
        <v>50015</v>
      </c>
      <c r="L21" s="2">
        <f t="shared" si="3"/>
        <v>0.33019739882484983</v>
      </c>
      <c r="M21" s="1">
        <v>30726</v>
      </c>
      <c r="N21" s="2">
        <f t="shared" si="7"/>
        <v>0.20285204991087344</v>
      </c>
      <c r="O21" s="11">
        <f t="shared" si="6"/>
        <v>151470</v>
      </c>
      <c r="P21" s="38">
        <f t="shared" si="5"/>
        <v>1</v>
      </c>
      <c r="Q21" s="30"/>
    </row>
    <row r="22" spans="1:17" x14ac:dyDescent="0.25">
      <c r="A22" s="21">
        <v>20</v>
      </c>
      <c r="B22" s="25" t="s">
        <v>103</v>
      </c>
      <c r="C22" s="25" t="s">
        <v>19</v>
      </c>
      <c r="D22" s="9" t="s">
        <v>69</v>
      </c>
      <c r="E22" s="11">
        <v>37303</v>
      </c>
      <c r="F22" s="2">
        <f t="shared" si="0"/>
        <v>0.22441944411021539</v>
      </c>
      <c r="G22" s="1">
        <v>46286</v>
      </c>
      <c r="H22" s="2">
        <f t="shared" si="1"/>
        <v>0.27846227890747205</v>
      </c>
      <c r="I22" s="1">
        <v>83589</v>
      </c>
      <c r="J22" s="2">
        <f t="shared" si="2"/>
        <v>0.50288172301768741</v>
      </c>
      <c r="K22" s="1">
        <v>19618</v>
      </c>
      <c r="L22" s="2">
        <f t="shared" si="3"/>
        <v>0.11802430513776922</v>
      </c>
      <c r="M22" s="1">
        <v>63013</v>
      </c>
      <c r="N22" s="2">
        <f t="shared" si="7"/>
        <v>0.37909397184454335</v>
      </c>
      <c r="O22" s="11">
        <f t="shared" si="6"/>
        <v>166220</v>
      </c>
      <c r="P22" s="38">
        <f t="shared" si="5"/>
        <v>1</v>
      </c>
      <c r="Q22" s="30"/>
    </row>
    <row r="23" spans="1:17" x14ac:dyDescent="0.25">
      <c r="A23" s="21">
        <v>21</v>
      </c>
      <c r="B23" s="25" t="s">
        <v>103</v>
      </c>
      <c r="C23" s="25" t="s">
        <v>20</v>
      </c>
      <c r="D23" s="9" t="s">
        <v>70</v>
      </c>
      <c r="E23" s="11">
        <v>16328</v>
      </c>
      <c r="F23" s="2">
        <f t="shared" si="0"/>
        <v>0.15762139202625736</v>
      </c>
      <c r="G23" s="1">
        <v>31436</v>
      </c>
      <c r="H23" s="2">
        <f t="shared" si="1"/>
        <v>0.30346558548122404</v>
      </c>
      <c r="I23" s="1">
        <v>47764</v>
      </c>
      <c r="J23" s="2">
        <f t="shared" si="2"/>
        <v>0.4610869775074814</v>
      </c>
      <c r="K23" s="1">
        <v>16261</v>
      </c>
      <c r="L23" s="2">
        <f t="shared" si="3"/>
        <v>0.15697461144898156</v>
      </c>
      <c r="M23" s="1">
        <v>39565</v>
      </c>
      <c r="N23" s="2">
        <f t="shared" si="7"/>
        <v>0.38193841104353704</v>
      </c>
      <c r="O23" s="11">
        <f t="shared" si="6"/>
        <v>103590</v>
      </c>
      <c r="P23" s="38">
        <f t="shared" si="5"/>
        <v>1</v>
      </c>
      <c r="Q23" s="30"/>
    </row>
    <row r="24" spans="1:17" x14ac:dyDescent="0.25">
      <c r="A24" s="21">
        <v>22</v>
      </c>
      <c r="B24" s="25" t="s">
        <v>112</v>
      </c>
      <c r="C24" s="25" t="s">
        <v>21</v>
      </c>
      <c r="D24" s="9" t="s">
        <v>71</v>
      </c>
      <c r="E24" s="11">
        <v>60412</v>
      </c>
      <c r="F24" s="2">
        <f t="shared" si="0"/>
        <v>0.1122711814008809</v>
      </c>
      <c r="G24" s="1">
        <v>134880</v>
      </c>
      <c r="H24" s="2">
        <f t="shared" si="1"/>
        <v>0.2506643869984575</v>
      </c>
      <c r="I24" s="1">
        <v>195292</v>
      </c>
      <c r="J24" s="2">
        <f t="shared" si="2"/>
        <v>0.36293556839933838</v>
      </c>
      <c r="K24" s="1">
        <v>48582</v>
      </c>
      <c r="L24" s="2">
        <f t="shared" si="3"/>
        <v>9.0286011633741572E-2</v>
      </c>
      <c r="M24" s="1">
        <v>294216</v>
      </c>
      <c r="N24" s="2">
        <f t="shared" si="7"/>
        <v>0.54677841996692</v>
      </c>
      <c r="O24" s="11">
        <f t="shared" si="6"/>
        <v>538090</v>
      </c>
      <c r="P24" s="38">
        <f t="shared" si="5"/>
        <v>1</v>
      </c>
      <c r="Q24" s="30"/>
    </row>
    <row r="25" spans="1:17" x14ac:dyDescent="0.25">
      <c r="A25" s="21">
        <v>23</v>
      </c>
      <c r="B25" s="25" t="s">
        <v>112</v>
      </c>
      <c r="C25" s="25" t="s">
        <v>22</v>
      </c>
      <c r="D25" s="9" t="s">
        <v>72</v>
      </c>
      <c r="E25" s="11">
        <v>46920</v>
      </c>
      <c r="F25" s="2">
        <f t="shared" si="0"/>
        <v>0.17797670978264993</v>
      </c>
      <c r="G25" s="1">
        <v>103014</v>
      </c>
      <c r="H25" s="2">
        <f t="shared" si="1"/>
        <v>0.39075219057011723</v>
      </c>
      <c r="I25" s="1">
        <v>149934</v>
      </c>
      <c r="J25" s="2">
        <f t="shared" si="2"/>
        <v>0.56872890035276713</v>
      </c>
      <c r="K25" s="1">
        <v>8987</v>
      </c>
      <c r="L25" s="2">
        <f t="shared" si="3"/>
        <v>3.4089443538292304E-2</v>
      </c>
      <c r="M25" s="1">
        <v>104709</v>
      </c>
      <c r="N25" s="2">
        <f t="shared" si="7"/>
        <v>0.39718165610894057</v>
      </c>
      <c r="O25" s="11">
        <f t="shared" si="6"/>
        <v>263630</v>
      </c>
      <c r="P25" s="38">
        <f t="shared" si="5"/>
        <v>1</v>
      </c>
      <c r="Q25" s="30"/>
    </row>
    <row r="26" spans="1:17" x14ac:dyDescent="0.25">
      <c r="A26" s="21">
        <v>24</v>
      </c>
      <c r="B26" s="25" t="s">
        <v>112</v>
      </c>
      <c r="C26" s="25" t="s">
        <v>23</v>
      </c>
      <c r="D26" s="9" t="s">
        <v>73</v>
      </c>
      <c r="E26" s="11">
        <v>136923</v>
      </c>
      <c r="F26" s="2">
        <f t="shared" si="0"/>
        <v>0.40467858726171124</v>
      </c>
      <c r="G26" s="1">
        <v>40682</v>
      </c>
      <c r="H26" s="2">
        <f t="shared" si="1"/>
        <v>0.12023644155460322</v>
      </c>
      <c r="I26" s="1">
        <v>177605</v>
      </c>
      <c r="J26" s="2">
        <f t="shared" si="2"/>
        <v>0.52491502881631447</v>
      </c>
      <c r="K26" s="1">
        <v>56798</v>
      </c>
      <c r="L26" s="2">
        <f t="shared" si="3"/>
        <v>0.1678675927294222</v>
      </c>
      <c r="M26" s="1">
        <v>103947</v>
      </c>
      <c r="N26" s="2">
        <f t="shared" si="7"/>
        <v>0.30721737845426333</v>
      </c>
      <c r="O26" s="11">
        <f t="shared" si="6"/>
        <v>338350</v>
      </c>
      <c r="P26" s="38">
        <f t="shared" si="5"/>
        <v>1</v>
      </c>
      <c r="Q26" s="30"/>
    </row>
    <row r="27" spans="1:17" x14ac:dyDescent="0.25">
      <c r="A27" s="21">
        <v>25</v>
      </c>
      <c r="B27" s="25" t="s">
        <v>112</v>
      </c>
      <c r="C27" s="25" t="s">
        <v>24</v>
      </c>
      <c r="D27" s="9" t="s">
        <v>74</v>
      </c>
      <c r="E27" s="11">
        <v>55318</v>
      </c>
      <c r="F27" s="2">
        <f t="shared" si="0"/>
        <v>0.20985584218512898</v>
      </c>
      <c r="G27" s="1">
        <v>34768</v>
      </c>
      <c r="H27" s="2">
        <f t="shared" si="1"/>
        <v>0.13189681335356601</v>
      </c>
      <c r="I27" s="1">
        <v>90086</v>
      </c>
      <c r="J27" s="2">
        <f t="shared" si="2"/>
        <v>0.34175265553869499</v>
      </c>
      <c r="K27" s="1">
        <v>24596</v>
      </c>
      <c r="L27" s="2">
        <f t="shared" si="3"/>
        <v>9.3308042488619125E-2</v>
      </c>
      <c r="M27" s="1">
        <v>148918</v>
      </c>
      <c r="N27" s="2">
        <f t="shared" si="7"/>
        <v>0.56493930197268594</v>
      </c>
      <c r="O27" s="11">
        <f t="shared" si="6"/>
        <v>263600</v>
      </c>
      <c r="P27" s="38">
        <f t="shared" si="5"/>
        <v>1</v>
      </c>
      <c r="Q27" s="30"/>
    </row>
    <row r="28" spans="1:17" x14ac:dyDescent="0.25">
      <c r="A28" s="21">
        <v>26</v>
      </c>
      <c r="B28" s="25" t="s">
        <v>105</v>
      </c>
      <c r="C28" s="25" t="s">
        <v>25</v>
      </c>
      <c r="D28" s="9" t="s">
        <v>91</v>
      </c>
      <c r="E28" s="11">
        <v>4167</v>
      </c>
      <c r="F28" s="2">
        <f t="shared" si="0"/>
        <v>6.4997660271408519E-2</v>
      </c>
      <c r="G28" s="1">
        <v>9584</v>
      </c>
      <c r="H28" s="2">
        <f t="shared" si="1"/>
        <v>0.1494930588051786</v>
      </c>
      <c r="I28" s="1">
        <v>13751</v>
      </c>
      <c r="J28" s="2">
        <f t="shared" si="2"/>
        <v>0.21449071907658712</v>
      </c>
      <c r="K28" s="1">
        <v>2862</v>
      </c>
      <c r="L28" s="2">
        <f t="shared" si="3"/>
        <v>4.4642021525503041E-2</v>
      </c>
      <c r="M28" s="1">
        <v>47497</v>
      </c>
      <c r="N28" s="2">
        <f t="shared" si="7"/>
        <v>0.74086725939790987</v>
      </c>
      <c r="O28" s="11">
        <f t="shared" si="6"/>
        <v>64110</v>
      </c>
      <c r="P28" s="38">
        <f t="shared" si="5"/>
        <v>1</v>
      </c>
      <c r="Q28" s="30"/>
    </row>
    <row r="29" spans="1:17" x14ac:dyDescent="0.25">
      <c r="A29" s="21">
        <v>27</v>
      </c>
      <c r="B29" s="25" t="s">
        <v>105</v>
      </c>
      <c r="C29" s="25" t="s">
        <v>26</v>
      </c>
      <c r="D29" s="9" t="s">
        <v>96</v>
      </c>
      <c r="E29" s="11">
        <v>208</v>
      </c>
      <c r="F29" s="2">
        <f t="shared" si="0"/>
        <v>5.844338297274515E-3</v>
      </c>
      <c r="G29" s="1">
        <v>10209</v>
      </c>
      <c r="H29" s="2">
        <f t="shared" si="1"/>
        <v>0.28685023883113236</v>
      </c>
      <c r="I29" s="1">
        <v>10417</v>
      </c>
      <c r="J29" s="2">
        <f t="shared" si="2"/>
        <v>0.29269457712840685</v>
      </c>
      <c r="K29" s="1">
        <v>5417</v>
      </c>
      <c r="L29" s="2">
        <f t="shared" si="3"/>
        <v>0.15220567575161562</v>
      </c>
      <c r="M29" s="1">
        <v>19756</v>
      </c>
      <c r="N29" s="2">
        <f t="shared" si="7"/>
        <v>0.55509974711997756</v>
      </c>
      <c r="O29" s="11">
        <f t="shared" si="6"/>
        <v>35590</v>
      </c>
      <c r="P29" s="38">
        <f t="shared" si="5"/>
        <v>1</v>
      </c>
      <c r="Q29" s="30"/>
    </row>
    <row r="30" spans="1:17" x14ac:dyDescent="0.25">
      <c r="A30" s="21">
        <v>28</v>
      </c>
      <c r="B30" s="25" t="s">
        <v>105</v>
      </c>
      <c r="C30" s="25" t="s">
        <v>27</v>
      </c>
      <c r="D30" s="9" t="s">
        <v>75</v>
      </c>
      <c r="E30" s="11">
        <v>11460</v>
      </c>
      <c r="F30" s="2">
        <f t="shared" si="0"/>
        <v>0.12671384343210967</v>
      </c>
      <c r="G30" s="1">
        <v>50421</v>
      </c>
      <c r="H30" s="2">
        <f t="shared" si="1"/>
        <v>0.55750773993808045</v>
      </c>
      <c r="I30" s="1">
        <v>61881</v>
      </c>
      <c r="J30" s="2">
        <f t="shared" si="2"/>
        <v>0.68422158337019023</v>
      </c>
      <c r="K30" s="1">
        <v>9596</v>
      </c>
      <c r="L30" s="2">
        <f t="shared" si="3"/>
        <v>0.10610349402919063</v>
      </c>
      <c r="M30" s="1">
        <v>18963</v>
      </c>
      <c r="N30" s="2">
        <f t="shared" si="7"/>
        <v>0.20967492260061921</v>
      </c>
      <c r="O30" s="11">
        <f t="shared" si="6"/>
        <v>90440</v>
      </c>
      <c r="P30" s="38">
        <f t="shared" si="5"/>
        <v>1</v>
      </c>
      <c r="Q30" s="30"/>
    </row>
    <row r="31" spans="1:17" x14ac:dyDescent="0.25">
      <c r="A31" s="21">
        <v>29</v>
      </c>
      <c r="B31" s="25" t="s">
        <v>105</v>
      </c>
      <c r="C31" s="25" t="s">
        <v>28</v>
      </c>
      <c r="D31" s="9" t="s">
        <v>100</v>
      </c>
      <c r="E31" s="11">
        <v>6042</v>
      </c>
      <c r="F31" s="2">
        <f t="shared" si="0"/>
        <v>0.14896449704142012</v>
      </c>
      <c r="G31" s="1">
        <v>15001</v>
      </c>
      <c r="H31" s="2">
        <f t="shared" si="1"/>
        <v>0.36984714003944774</v>
      </c>
      <c r="I31" s="1">
        <v>21043</v>
      </c>
      <c r="J31" s="2">
        <f t="shared" si="2"/>
        <v>0.51881163708086786</v>
      </c>
      <c r="K31" s="1">
        <v>625</v>
      </c>
      <c r="L31" s="2">
        <f t="shared" si="3"/>
        <v>1.5409270216962525E-2</v>
      </c>
      <c r="M31" s="1">
        <v>18892</v>
      </c>
      <c r="N31" s="2">
        <f t="shared" si="7"/>
        <v>0.46577909270216961</v>
      </c>
      <c r="O31" s="11">
        <f t="shared" si="6"/>
        <v>40560</v>
      </c>
      <c r="P31" s="38">
        <f t="shared" si="5"/>
        <v>1</v>
      </c>
      <c r="Q31" s="30"/>
    </row>
    <row r="32" spans="1:17" x14ac:dyDescent="0.25">
      <c r="A32" s="21">
        <v>30</v>
      </c>
      <c r="B32" s="25" t="s">
        <v>104</v>
      </c>
      <c r="C32" s="25" t="s">
        <v>29</v>
      </c>
      <c r="D32" s="9" t="s">
        <v>114</v>
      </c>
      <c r="E32" s="11">
        <v>133336</v>
      </c>
      <c r="F32" s="2">
        <f t="shared" si="0"/>
        <v>0.30025220680958387</v>
      </c>
      <c r="G32" s="1">
        <v>165918</v>
      </c>
      <c r="H32" s="2">
        <f t="shared" si="1"/>
        <v>0.37362186993334534</v>
      </c>
      <c r="I32" s="1">
        <v>299254</v>
      </c>
      <c r="J32" s="2">
        <f t="shared" si="2"/>
        <v>0.67387407674292921</v>
      </c>
      <c r="K32" s="1">
        <v>33713</v>
      </c>
      <c r="L32" s="2">
        <f t="shared" si="3"/>
        <v>7.5916501531255634E-2</v>
      </c>
      <c r="M32" s="1">
        <v>111113</v>
      </c>
      <c r="N32" s="2">
        <f t="shared" si="7"/>
        <v>0.25020942172581517</v>
      </c>
      <c r="O32" s="11">
        <f t="shared" si="6"/>
        <v>444080</v>
      </c>
      <c r="P32" s="38">
        <f t="shared" si="5"/>
        <v>1</v>
      </c>
      <c r="Q32" s="30"/>
    </row>
    <row r="33" spans="1:17" x14ac:dyDescent="0.25">
      <c r="A33" s="21">
        <v>31</v>
      </c>
      <c r="B33" s="25" t="s">
        <v>104</v>
      </c>
      <c r="C33" s="25" t="s">
        <v>30</v>
      </c>
      <c r="D33" s="9" t="s">
        <v>93</v>
      </c>
      <c r="E33" s="11">
        <v>116797</v>
      </c>
      <c r="F33" s="2">
        <f t="shared" si="0"/>
        <v>0.62495050564503185</v>
      </c>
      <c r="G33" s="1">
        <v>30113</v>
      </c>
      <c r="H33" s="2">
        <f t="shared" si="1"/>
        <v>0.16112686607095084</v>
      </c>
      <c r="I33" s="1">
        <v>146910</v>
      </c>
      <c r="J33" s="2">
        <f t="shared" si="2"/>
        <v>0.78607737171598269</v>
      </c>
      <c r="K33" s="1">
        <v>36630</v>
      </c>
      <c r="L33" s="2">
        <f t="shared" si="3"/>
        <v>0.19599764567392583</v>
      </c>
      <c r="M33" s="1">
        <v>3350</v>
      </c>
      <c r="N33" s="2">
        <f t="shared" si="7"/>
        <v>1.7924982610091497E-2</v>
      </c>
      <c r="O33" s="11">
        <f t="shared" si="6"/>
        <v>186890</v>
      </c>
      <c r="P33" s="38">
        <f t="shared" si="5"/>
        <v>1</v>
      </c>
      <c r="Q33" s="30"/>
    </row>
    <row r="34" spans="1:17" x14ac:dyDescent="0.25">
      <c r="A34" s="21">
        <v>32</v>
      </c>
      <c r="B34" s="25" t="s">
        <v>104</v>
      </c>
      <c r="C34" s="25" t="s">
        <v>31</v>
      </c>
      <c r="D34" s="9" t="s">
        <v>76</v>
      </c>
      <c r="E34" s="11">
        <v>113876</v>
      </c>
      <c r="F34" s="2">
        <f t="shared" si="0"/>
        <v>0.2732543072419254</v>
      </c>
      <c r="G34" s="1">
        <v>108585</v>
      </c>
      <c r="H34" s="2">
        <f t="shared" si="1"/>
        <v>0.260558141767049</v>
      </c>
      <c r="I34" s="1">
        <v>222461</v>
      </c>
      <c r="J34" s="2">
        <f t="shared" si="2"/>
        <v>0.5338124490089744</v>
      </c>
      <c r="K34" s="1">
        <v>28653</v>
      </c>
      <c r="L34" s="2">
        <f t="shared" si="3"/>
        <v>6.8755099102557948E-2</v>
      </c>
      <c r="M34" s="1">
        <v>165626</v>
      </c>
      <c r="N34" s="2">
        <f t="shared" si="7"/>
        <v>0.39743245188846765</v>
      </c>
      <c r="O34" s="11">
        <f t="shared" si="6"/>
        <v>416740</v>
      </c>
      <c r="P34" s="38">
        <f t="shared" si="5"/>
        <v>1</v>
      </c>
      <c r="Q34" s="30"/>
    </row>
    <row r="35" spans="1:17" x14ac:dyDescent="0.25">
      <c r="A35" s="21">
        <v>33</v>
      </c>
      <c r="B35" s="25" t="s">
        <v>104</v>
      </c>
      <c r="C35" s="25" t="s">
        <v>32</v>
      </c>
      <c r="D35" s="9" t="s">
        <v>77</v>
      </c>
      <c r="E35" s="11">
        <v>36442</v>
      </c>
      <c r="F35" s="2">
        <f t="shared" ref="F35:F55" si="8">E35/$O35</f>
        <v>0.12346523919230248</v>
      </c>
      <c r="G35" s="1">
        <v>96786</v>
      </c>
      <c r="H35" s="2">
        <f t="shared" ref="H35:H55" si="9">G35/$O35</f>
        <v>0.32791028594660521</v>
      </c>
      <c r="I35" s="1">
        <v>133228</v>
      </c>
      <c r="J35" s="2">
        <f t="shared" ref="J35:J55" si="10">I35/$O35</f>
        <v>0.45137552513890772</v>
      </c>
      <c r="K35" s="1">
        <v>16131</v>
      </c>
      <c r="L35" s="2">
        <f t="shared" ref="L35:L55" si="11">K35/$O35</f>
        <v>5.4651714324434206E-2</v>
      </c>
      <c r="M35" s="1">
        <v>145801</v>
      </c>
      <c r="N35" s="2">
        <f t="shared" si="7"/>
        <v>0.49397276053665806</v>
      </c>
      <c r="O35" s="11">
        <f t="shared" si="6"/>
        <v>295160</v>
      </c>
      <c r="P35" s="38">
        <f t="shared" si="5"/>
        <v>0.99999999999999989</v>
      </c>
      <c r="Q35" s="30"/>
    </row>
    <row r="36" spans="1:17" x14ac:dyDescent="0.25">
      <c r="A36" s="21">
        <v>34</v>
      </c>
      <c r="B36" s="25" t="s">
        <v>104</v>
      </c>
      <c r="C36" s="25" t="s">
        <v>33</v>
      </c>
      <c r="D36" s="9" t="s">
        <v>94</v>
      </c>
      <c r="E36" s="11">
        <v>112168</v>
      </c>
      <c r="F36" s="2">
        <f t="shared" si="8"/>
        <v>0.51061582723332966</v>
      </c>
      <c r="G36" s="1">
        <v>77506</v>
      </c>
      <c r="H36" s="2">
        <f t="shared" si="9"/>
        <v>0.3528260315379293</v>
      </c>
      <c r="I36" s="1">
        <v>189674</v>
      </c>
      <c r="J36" s="2">
        <f t="shared" si="10"/>
        <v>0.86344185877125901</v>
      </c>
      <c r="K36" s="1">
        <v>29998</v>
      </c>
      <c r="L36" s="2">
        <f t="shared" si="11"/>
        <v>0.13655814122874102</v>
      </c>
      <c r="M36" s="1" t="s">
        <v>145</v>
      </c>
      <c r="N36" s="2" t="s">
        <v>146</v>
      </c>
      <c r="O36" s="11">
        <f t="shared" si="6"/>
        <v>219672</v>
      </c>
      <c r="P36" s="38">
        <f t="shared" si="5"/>
        <v>0.99999999999999989</v>
      </c>
      <c r="Q36" s="30"/>
    </row>
    <row r="37" spans="1:17" x14ac:dyDescent="0.25">
      <c r="A37" s="21">
        <v>35</v>
      </c>
      <c r="B37" s="25" t="s">
        <v>102</v>
      </c>
      <c r="C37" s="25" t="s">
        <v>34</v>
      </c>
      <c r="D37" s="9" t="s">
        <v>88</v>
      </c>
      <c r="E37" s="11">
        <v>83876</v>
      </c>
      <c r="F37" s="2">
        <f t="shared" si="8"/>
        <v>0.25638392174843344</v>
      </c>
      <c r="G37" s="1">
        <v>88294</v>
      </c>
      <c r="H37" s="2">
        <f t="shared" si="9"/>
        <v>0.2698884303836161</v>
      </c>
      <c r="I37" s="1">
        <v>172170</v>
      </c>
      <c r="J37" s="2">
        <f t="shared" si="10"/>
        <v>0.52627235213204948</v>
      </c>
      <c r="K37" s="1">
        <v>35797</v>
      </c>
      <c r="L37" s="2">
        <f t="shared" si="11"/>
        <v>0.10942075500534923</v>
      </c>
      <c r="M37" s="1">
        <v>119183</v>
      </c>
      <c r="N37" s="2">
        <f t="shared" ref="N37:N55" si="12">M37/$O37</f>
        <v>0.36430689286260126</v>
      </c>
      <c r="O37" s="11">
        <f t="shared" si="6"/>
        <v>327150</v>
      </c>
      <c r="P37" s="38">
        <f t="shared" si="5"/>
        <v>1</v>
      </c>
      <c r="Q37" s="30"/>
    </row>
    <row r="38" spans="1:17" x14ac:dyDescent="0.25">
      <c r="A38" s="21">
        <v>36</v>
      </c>
      <c r="B38" s="25" t="s">
        <v>102</v>
      </c>
      <c r="C38" s="25" t="s">
        <v>35</v>
      </c>
      <c r="D38" s="9" t="s">
        <v>95</v>
      </c>
      <c r="E38" s="11">
        <v>62522</v>
      </c>
      <c r="F38" s="2">
        <f t="shared" si="8"/>
        <v>0.23883413553365421</v>
      </c>
      <c r="G38" s="1">
        <v>28078</v>
      </c>
      <c r="H38" s="2">
        <f t="shared" si="9"/>
        <v>0.10725800290320116</v>
      </c>
      <c r="I38" s="1">
        <v>90600</v>
      </c>
      <c r="J38" s="2">
        <f t="shared" si="10"/>
        <v>0.34609213843685538</v>
      </c>
      <c r="K38" s="1">
        <v>10948</v>
      </c>
      <c r="L38" s="2">
        <f t="shared" si="11"/>
        <v>4.1821376728550692E-2</v>
      </c>
      <c r="M38" s="1">
        <v>160232</v>
      </c>
      <c r="N38" s="2">
        <f t="shared" si="12"/>
        <v>0.61208648483459394</v>
      </c>
      <c r="O38" s="11">
        <f t="shared" si="6"/>
        <v>261780</v>
      </c>
      <c r="P38" s="38">
        <f t="shared" si="5"/>
        <v>1</v>
      </c>
      <c r="Q38" s="30"/>
    </row>
    <row r="39" spans="1:17" x14ac:dyDescent="0.25">
      <c r="A39" s="21">
        <v>37</v>
      </c>
      <c r="B39" s="25" t="s">
        <v>102</v>
      </c>
      <c r="C39" s="25" t="s">
        <v>36</v>
      </c>
      <c r="D39" s="9" t="s">
        <v>101</v>
      </c>
      <c r="E39" s="11">
        <v>138952</v>
      </c>
      <c r="F39" s="2">
        <f t="shared" si="8"/>
        <v>0.25444890036440881</v>
      </c>
      <c r="G39" s="1">
        <v>151563</v>
      </c>
      <c r="H39" s="2">
        <f t="shared" si="9"/>
        <v>0.2775421633796627</v>
      </c>
      <c r="I39" s="1">
        <v>290515</v>
      </c>
      <c r="J39" s="2">
        <f t="shared" si="10"/>
        <v>0.53199106374407146</v>
      </c>
      <c r="K39" s="1">
        <v>41515</v>
      </c>
      <c r="L39" s="2">
        <f t="shared" si="11"/>
        <v>7.6022267391821857E-2</v>
      </c>
      <c r="M39" s="1">
        <v>214060</v>
      </c>
      <c r="N39" s="2">
        <f t="shared" si="12"/>
        <v>0.39198666886410666</v>
      </c>
      <c r="O39" s="11">
        <f t="shared" si="6"/>
        <v>546090</v>
      </c>
      <c r="P39" s="38">
        <f t="shared" si="5"/>
        <v>1</v>
      </c>
      <c r="Q39" s="30"/>
    </row>
    <row r="40" spans="1:17" x14ac:dyDescent="0.25">
      <c r="A40" s="21">
        <v>38</v>
      </c>
      <c r="B40" s="25" t="s">
        <v>113</v>
      </c>
      <c r="C40" s="25" t="s">
        <v>37</v>
      </c>
      <c r="D40" s="9" t="s">
        <v>78</v>
      </c>
      <c r="E40" s="11">
        <v>94180</v>
      </c>
      <c r="F40" s="2">
        <f t="shared" si="8"/>
        <v>0.21313961119786362</v>
      </c>
      <c r="G40" s="1">
        <v>150778</v>
      </c>
      <c r="H40" s="2">
        <f t="shared" si="9"/>
        <v>0.34122705773191209</v>
      </c>
      <c r="I40" s="1">
        <v>244958</v>
      </c>
      <c r="J40" s="2">
        <f t="shared" si="10"/>
        <v>0.55436666892977571</v>
      </c>
      <c r="K40" s="1">
        <v>39489</v>
      </c>
      <c r="L40" s="2">
        <f t="shared" si="11"/>
        <v>8.9367913639758295E-2</v>
      </c>
      <c r="M40" s="1">
        <v>157423</v>
      </c>
      <c r="N40" s="2">
        <f t="shared" si="12"/>
        <v>0.35626541743046597</v>
      </c>
      <c r="O40" s="11">
        <f t="shared" si="6"/>
        <v>441870</v>
      </c>
      <c r="P40" s="38">
        <f t="shared" si="5"/>
        <v>1</v>
      </c>
      <c r="Q40" s="30"/>
    </row>
    <row r="41" spans="1:17" x14ac:dyDescent="0.25">
      <c r="A41" s="21">
        <v>39</v>
      </c>
      <c r="B41" s="25" t="s">
        <v>113</v>
      </c>
      <c r="C41" s="25" t="s">
        <v>38</v>
      </c>
      <c r="D41" s="9" t="s">
        <v>92</v>
      </c>
      <c r="E41" s="11">
        <v>70260</v>
      </c>
      <c r="F41" s="2">
        <f t="shared" si="8"/>
        <v>0.30681222707423583</v>
      </c>
      <c r="G41" s="1">
        <v>55387</v>
      </c>
      <c r="H41" s="2">
        <f t="shared" si="9"/>
        <v>0.24186462882096069</v>
      </c>
      <c r="I41" s="1">
        <v>125647</v>
      </c>
      <c r="J41" s="2">
        <f t="shared" si="10"/>
        <v>0.54867685589519655</v>
      </c>
      <c r="K41" s="1">
        <v>12643</v>
      </c>
      <c r="L41" s="2">
        <f t="shared" si="11"/>
        <v>5.5209606986899563E-2</v>
      </c>
      <c r="M41" s="1">
        <v>90710</v>
      </c>
      <c r="N41" s="2">
        <f t="shared" si="12"/>
        <v>0.39611353711790392</v>
      </c>
      <c r="O41" s="11">
        <f t="shared" si="6"/>
        <v>229000</v>
      </c>
      <c r="P41" s="38">
        <f t="shared" si="5"/>
        <v>1</v>
      </c>
      <c r="Q41" s="30"/>
    </row>
    <row r="42" spans="1:17" x14ac:dyDescent="0.25">
      <c r="A42" s="21">
        <v>40</v>
      </c>
      <c r="B42" s="25" t="s">
        <v>113</v>
      </c>
      <c r="C42" s="25" t="s">
        <v>39</v>
      </c>
      <c r="D42" s="9" t="s">
        <v>89</v>
      </c>
      <c r="E42" s="11">
        <v>6751</v>
      </c>
      <c r="F42" s="2">
        <f t="shared" si="8"/>
        <v>3.13373253493014E-2</v>
      </c>
      <c r="G42" s="1">
        <v>91659</v>
      </c>
      <c r="H42" s="2">
        <f t="shared" si="9"/>
        <v>0.42546999025205401</v>
      </c>
      <c r="I42" s="1">
        <v>98410</v>
      </c>
      <c r="J42" s="2">
        <f t="shared" si="10"/>
        <v>0.4568073156013554</v>
      </c>
      <c r="K42" s="1">
        <v>11194</v>
      </c>
      <c r="L42" s="2">
        <f t="shared" si="11"/>
        <v>5.1961193891287193E-2</v>
      </c>
      <c r="M42" s="1">
        <v>105826</v>
      </c>
      <c r="N42" s="2">
        <f t="shared" si="12"/>
        <v>0.49123149050735737</v>
      </c>
      <c r="O42" s="11">
        <f t="shared" si="6"/>
        <v>215430</v>
      </c>
      <c r="P42" s="38">
        <f t="shared" si="5"/>
        <v>1</v>
      </c>
      <c r="Q42" s="30"/>
    </row>
    <row r="43" spans="1:17" x14ac:dyDescent="0.25">
      <c r="A43" s="21">
        <v>41</v>
      </c>
      <c r="B43" s="25" t="s">
        <v>113</v>
      </c>
      <c r="C43" s="25" t="s">
        <v>40</v>
      </c>
      <c r="D43" s="9" t="s">
        <v>98</v>
      </c>
      <c r="E43" s="11">
        <v>43920</v>
      </c>
      <c r="F43" s="2">
        <f t="shared" si="8"/>
        <v>0.14684543114112808</v>
      </c>
      <c r="G43" s="1">
        <v>67600</v>
      </c>
      <c r="H43" s="2">
        <f t="shared" si="9"/>
        <v>0.22601892406967802</v>
      </c>
      <c r="I43" s="1">
        <v>111520</v>
      </c>
      <c r="J43" s="2">
        <f t="shared" si="10"/>
        <v>0.37286435521080613</v>
      </c>
      <c r="K43" s="1">
        <v>10579</v>
      </c>
      <c r="L43" s="2">
        <f t="shared" si="11"/>
        <v>3.5370624226821357E-2</v>
      </c>
      <c r="M43" s="1">
        <v>176991</v>
      </c>
      <c r="N43" s="2">
        <f t="shared" si="12"/>
        <v>0.59176502056237257</v>
      </c>
      <c r="O43" s="11">
        <f t="shared" si="6"/>
        <v>299090</v>
      </c>
      <c r="P43" s="38">
        <f t="shared" si="5"/>
        <v>1</v>
      </c>
      <c r="Q43" s="30"/>
    </row>
    <row r="44" spans="1:17" x14ac:dyDescent="0.25">
      <c r="A44" s="21">
        <v>42</v>
      </c>
      <c r="B44" s="25" t="s">
        <v>113</v>
      </c>
      <c r="C44" s="25" t="s">
        <v>41</v>
      </c>
      <c r="D44" s="9" t="s">
        <v>79</v>
      </c>
      <c r="E44" s="11">
        <v>36529</v>
      </c>
      <c r="F44" s="2">
        <f t="shared" si="8"/>
        <v>0.10046203349742856</v>
      </c>
      <c r="G44" s="1">
        <v>138513</v>
      </c>
      <c r="H44" s="2">
        <f t="shared" si="9"/>
        <v>0.3809383680316823</v>
      </c>
      <c r="I44" s="1">
        <v>175042</v>
      </c>
      <c r="J44" s="2">
        <f t="shared" si="10"/>
        <v>0.48140040152911084</v>
      </c>
      <c r="K44" s="1">
        <v>26620</v>
      </c>
      <c r="L44" s="2">
        <f t="shared" si="11"/>
        <v>7.3210307747311687E-2</v>
      </c>
      <c r="M44" s="1">
        <v>161948</v>
      </c>
      <c r="N44" s="2">
        <f t="shared" si="12"/>
        <v>0.44538929072357747</v>
      </c>
      <c r="O44" s="11">
        <f t="shared" si="6"/>
        <v>363610</v>
      </c>
      <c r="P44" s="38">
        <f t="shared" si="5"/>
        <v>1</v>
      </c>
      <c r="Q44" s="30"/>
    </row>
    <row r="45" spans="1:17" x14ac:dyDescent="0.25">
      <c r="A45" s="21">
        <v>43</v>
      </c>
      <c r="B45" s="25" t="s">
        <v>80</v>
      </c>
      <c r="C45" s="25" t="s">
        <v>131</v>
      </c>
      <c r="D45" s="9" t="s">
        <v>132</v>
      </c>
      <c r="E45" s="11">
        <v>73934</v>
      </c>
      <c r="F45" s="2">
        <f t="shared" si="8"/>
        <v>0.19414931330584806</v>
      </c>
      <c r="G45" s="1">
        <v>90652</v>
      </c>
      <c r="H45" s="2">
        <f t="shared" si="9"/>
        <v>0.23805047136367216</v>
      </c>
      <c r="I45" s="1">
        <v>164586</v>
      </c>
      <c r="J45" s="2">
        <f t="shared" si="10"/>
        <v>0.43219978466952025</v>
      </c>
      <c r="K45" s="1">
        <v>26743</v>
      </c>
      <c r="L45" s="2">
        <f t="shared" si="11"/>
        <v>7.0226622200047273E-2</v>
      </c>
      <c r="M45" s="1">
        <v>189481</v>
      </c>
      <c r="N45" s="2">
        <f t="shared" si="12"/>
        <v>0.49757359313043248</v>
      </c>
      <c r="O45" s="11">
        <f t="shared" si="6"/>
        <v>380810</v>
      </c>
      <c r="P45" s="38">
        <f t="shared" si="5"/>
        <v>1</v>
      </c>
      <c r="Q45" s="30"/>
    </row>
    <row r="46" spans="1:17" x14ac:dyDescent="0.25">
      <c r="A46" s="21">
        <v>44</v>
      </c>
      <c r="B46" s="25" t="s">
        <v>108</v>
      </c>
      <c r="C46" s="25" t="s">
        <v>42</v>
      </c>
      <c r="D46" s="9" t="s">
        <v>97</v>
      </c>
      <c r="E46" s="11">
        <v>49168</v>
      </c>
      <c r="F46" s="2">
        <f t="shared" si="8"/>
        <v>0.22829549147977898</v>
      </c>
      <c r="G46" s="1">
        <v>45629</v>
      </c>
      <c r="H46" s="2">
        <f t="shared" si="9"/>
        <v>0.21186330500998282</v>
      </c>
      <c r="I46" s="1">
        <v>94797</v>
      </c>
      <c r="J46" s="2">
        <f t="shared" si="10"/>
        <v>0.44015879648976181</v>
      </c>
      <c r="K46" s="1">
        <v>30147</v>
      </c>
      <c r="L46" s="2">
        <f t="shared" si="11"/>
        <v>0.13997771277336676</v>
      </c>
      <c r="M46" s="1">
        <v>90426</v>
      </c>
      <c r="N46" s="2">
        <f t="shared" si="12"/>
        <v>0.4198634907368714</v>
      </c>
      <c r="O46" s="11">
        <f t="shared" si="6"/>
        <v>215370</v>
      </c>
      <c r="P46" s="38">
        <f t="shared" si="5"/>
        <v>1</v>
      </c>
      <c r="Q46" s="30"/>
    </row>
    <row r="47" spans="1:17" x14ac:dyDescent="0.25">
      <c r="A47" s="21">
        <v>45</v>
      </c>
      <c r="B47" s="25" t="s">
        <v>108</v>
      </c>
      <c r="C47" s="25" t="s">
        <v>43</v>
      </c>
      <c r="D47" s="9" t="s">
        <v>81</v>
      </c>
      <c r="E47" s="11">
        <v>11251</v>
      </c>
      <c r="F47" s="2">
        <f t="shared" si="8"/>
        <v>0.12443043574430436</v>
      </c>
      <c r="G47" s="1">
        <v>37295</v>
      </c>
      <c r="H47" s="2">
        <f t="shared" si="9"/>
        <v>0.41246405662464058</v>
      </c>
      <c r="I47" s="1">
        <v>48546</v>
      </c>
      <c r="J47" s="2">
        <f t="shared" si="10"/>
        <v>0.53689449236894493</v>
      </c>
      <c r="K47" s="1">
        <v>13385</v>
      </c>
      <c r="L47" s="2">
        <f t="shared" si="11"/>
        <v>0.14803140898031408</v>
      </c>
      <c r="M47" s="1">
        <v>28489</v>
      </c>
      <c r="N47" s="2">
        <f t="shared" si="12"/>
        <v>0.31507409865074099</v>
      </c>
      <c r="O47" s="11">
        <f t="shared" si="6"/>
        <v>90420</v>
      </c>
      <c r="P47" s="38">
        <f t="shared" si="5"/>
        <v>1</v>
      </c>
      <c r="Q47" s="30"/>
    </row>
    <row r="48" spans="1:17" x14ac:dyDescent="0.25">
      <c r="A48" s="21">
        <v>46</v>
      </c>
      <c r="B48" s="25" t="s">
        <v>108</v>
      </c>
      <c r="C48" s="25" t="s">
        <v>44</v>
      </c>
      <c r="D48" s="9" t="s">
        <v>82</v>
      </c>
      <c r="E48" s="11">
        <v>17710</v>
      </c>
      <c r="F48" s="2">
        <f t="shared" si="8"/>
        <v>0.22766422419334104</v>
      </c>
      <c r="G48" s="1">
        <v>35420</v>
      </c>
      <c r="H48" s="2">
        <f t="shared" si="9"/>
        <v>0.45532844838668207</v>
      </c>
      <c r="I48" s="1">
        <v>53130</v>
      </c>
      <c r="J48" s="2">
        <f t="shared" si="10"/>
        <v>0.68299267258002316</v>
      </c>
      <c r="K48" s="1">
        <v>2947</v>
      </c>
      <c r="L48" s="2">
        <f t="shared" si="11"/>
        <v>3.7884046792646869E-2</v>
      </c>
      <c r="M48" s="1">
        <v>21713</v>
      </c>
      <c r="N48" s="2">
        <f t="shared" si="12"/>
        <v>0.27912328062732999</v>
      </c>
      <c r="O48" s="11">
        <f t="shared" si="6"/>
        <v>77790</v>
      </c>
      <c r="P48" s="38">
        <f t="shared" si="5"/>
        <v>1</v>
      </c>
      <c r="Q48" s="30"/>
    </row>
    <row r="49" spans="1:17" x14ac:dyDescent="0.25">
      <c r="A49" s="21">
        <v>47</v>
      </c>
      <c r="B49" s="25" t="s">
        <v>109</v>
      </c>
      <c r="C49" s="25" t="s">
        <v>45</v>
      </c>
      <c r="D49" s="9" t="s">
        <v>83</v>
      </c>
      <c r="E49" s="11">
        <v>5834</v>
      </c>
      <c r="F49" s="2">
        <f t="shared" si="8"/>
        <v>2.2685383209550103E-2</v>
      </c>
      <c r="G49" s="1">
        <v>68132</v>
      </c>
      <c r="H49" s="2">
        <f t="shared" si="9"/>
        <v>0.26492981296418711</v>
      </c>
      <c r="I49" s="1">
        <v>73966</v>
      </c>
      <c r="J49" s="2">
        <f t="shared" si="10"/>
        <v>0.28761519617373721</v>
      </c>
      <c r="K49" s="1">
        <v>47465</v>
      </c>
      <c r="L49" s="2">
        <f t="shared" si="11"/>
        <v>0.18456662907804175</v>
      </c>
      <c r="M49" s="1">
        <v>135739</v>
      </c>
      <c r="N49" s="2">
        <f t="shared" si="12"/>
        <v>0.52781817474822101</v>
      </c>
      <c r="O49" s="11">
        <f t="shared" si="6"/>
        <v>257170</v>
      </c>
      <c r="P49" s="38">
        <f t="shared" si="5"/>
        <v>1</v>
      </c>
      <c r="Q49" s="30"/>
    </row>
    <row r="50" spans="1:17" x14ac:dyDescent="0.25">
      <c r="A50" s="21">
        <v>48</v>
      </c>
      <c r="B50" s="25" t="s">
        <v>109</v>
      </c>
      <c r="C50" s="25" t="s">
        <v>46</v>
      </c>
      <c r="D50" s="9" t="s">
        <v>84</v>
      </c>
      <c r="E50" s="11">
        <v>64379</v>
      </c>
      <c r="F50" s="2">
        <f t="shared" si="8"/>
        <v>0.23718454113399404</v>
      </c>
      <c r="G50" s="1">
        <v>50838</v>
      </c>
      <c r="H50" s="2">
        <f t="shared" si="9"/>
        <v>0.18729690896363704</v>
      </c>
      <c r="I50" s="1">
        <v>115217</v>
      </c>
      <c r="J50" s="2">
        <f t="shared" si="10"/>
        <v>0.42448145009763105</v>
      </c>
      <c r="K50" s="1">
        <v>69383</v>
      </c>
      <c r="L50" s="2">
        <f t="shared" si="11"/>
        <v>0.25562023357771801</v>
      </c>
      <c r="M50" s="1">
        <v>86830</v>
      </c>
      <c r="N50" s="2">
        <f t="shared" si="12"/>
        <v>0.31989831632465093</v>
      </c>
      <c r="O50" s="11">
        <f t="shared" si="6"/>
        <v>271430</v>
      </c>
      <c r="P50" s="38">
        <f t="shared" si="5"/>
        <v>1</v>
      </c>
      <c r="Q50" s="30"/>
    </row>
    <row r="51" spans="1:17" x14ac:dyDescent="0.25">
      <c r="A51" s="21">
        <v>49</v>
      </c>
      <c r="B51" s="25" t="s">
        <v>107</v>
      </c>
      <c r="C51" s="25" t="s">
        <v>47</v>
      </c>
      <c r="D51" s="9" t="s">
        <v>85</v>
      </c>
      <c r="E51" s="11">
        <v>10418</v>
      </c>
      <c r="F51" s="2">
        <f t="shared" si="8"/>
        <v>3.9444192033923971E-2</v>
      </c>
      <c r="G51" s="1">
        <v>55005</v>
      </c>
      <c r="H51" s="2">
        <f t="shared" si="9"/>
        <v>0.20825761017719219</v>
      </c>
      <c r="I51" s="1">
        <v>65423</v>
      </c>
      <c r="J51" s="2">
        <f t="shared" si="10"/>
        <v>0.24770180221111615</v>
      </c>
      <c r="K51" s="1">
        <v>43503</v>
      </c>
      <c r="L51" s="2">
        <f t="shared" si="11"/>
        <v>0.16470922308041799</v>
      </c>
      <c r="M51" s="1">
        <v>155194</v>
      </c>
      <c r="N51" s="2">
        <f t="shared" si="12"/>
        <v>0.58758897470846583</v>
      </c>
      <c r="O51" s="11">
        <f t="shared" si="6"/>
        <v>264120</v>
      </c>
      <c r="P51" s="38">
        <f t="shared" si="5"/>
        <v>1</v>
      </c>
      <c r="Q51" s="30"/>
    </row>
    <row r="52" spans="1:17" x14ac:dyDescent="0.25">
      <c r="A52" s="21">
        <v>50</v>
      </c>
      <c r="B52" s="25" t="s">
        <v>107</v>
      </c>
      <c r="C52" s="25" t="s">
        <v>48</v>
      </c>
      <c r="D52" s="9" t="s">
        <v>86</v>
      </c>
      <c r="E52" s="11">
        <v>19166</v>
      </c>
      <c r="F52" s="2">
        <f t="shared" si="8"/>
        <v>8.0671773718326456E-2</v>
      </c>
      <c r="G52" s="1">
        <v>63759</v>
      </c>
      <c r="H52" s="2">
        <f t="shared" si="9"/>
        <v>0.26836854954120715</v>
      </c>
      <c r="I52" s="1">
        <v>82925</v>
      </c>
      <c r="J52" s="2">
        <f t="shared" si="10"/>
        <v>0.34904032325953366</v>
      </c>
      <c r="K52" s="1">
        <v>60109</v>
      </c>
      <c r="L52" s="2">
        <f t="shared" si="11"/>
        <v>0.25300530347672362</v>
      </c>
      <c r="M52" s="1">
        <v>94546</v>
      </c>
      <c r="N52" s="2">
        <f t="shared" si="12"/>
        <v>0.39795437326374272</v>
      </c>
      <c r="O52" s="11">
        <f t="shared" si="6"/>
        <v>237580</v>
      </c>
      <c r="P52" s="38">
        <f t="shared" si="5"/>
        <v>1</v>
      </c>
      <c r="Q52" s="30"/>
    </row>
    <row r="53" spans="1:17" x14ac:dyDescent="0.25">
      <c r="A53" s="21">
        <v>51</v>
      </c>
      <c r="B53" s="25" t="s">
        <v>107</v>
      </c>
      <c r="C53" s="25" t="s">
        <v>49</v>
      </c>
      <c r="D53" s="9" t="s">
        <v>99</v>
      </c>
      <c r="E53" s="11">
        <v>5000</v>
      </c>
      <c r="F53" s="2">
        <f t="shared" si="8"/>
        <v>3.342245989304813E-2</v>
      </c>
      <c r="G53" s="1">
        <v>42921</v>
      </c>
      <c r="H53" s="2">
        <f t="shared" si="9"/>
        <v>0.28690508021390376</v>
      </c>
      <c r="I53" s="1">
        <v>47921</v>
      </c>
      <c r="J53" s="2">
        <f t="shared" si="10"/>
        <v>0.32032754010695186</v>
      </c>
      <c r="K53" s="1">
        <v>31462</v>
      </c>
      <c r="L53" s="2">
        <f t="shared" si="11"/>
        <v>0.21030748663101603</v>
      </c>
      <c r="M53" s="1">
        <v>70217</v>
      </c>
      <c r="N53" s="2">
        <f t="shared" si="12"/>
        <v>0.46936497326203208</v>
      </c>
      <c r="O53" s="11">
        <f t="shared" si="6"/>
        <v>149600</v>
      </c>
      <c r="P53" s="38">
        <f t="shared" si="5"/>
        <v>1</v>
      </c>
      <c r="Q53" s="30"/>
    </row>
    <row r="54" spans="1:17" ht="15.75" thickBot="1" x14ac:dyDescent="0.3">
      <c r="A54" s="21">
        <v>52</v>
      </c>
      <c r="B54" s="34" t="s">
        <v>107</v>
      </c>
      <c r="C54" s="34" t="s">
        <v>50</v>
      </c>
      <c r="D54" s="12" t="s">
        <v>87</v>
      </c>
      <c r="E54" s="13">
        <v>10625</v>
      </c>
      <c r="F54" s="14">
        <f t="shared" si="8"/>
        <v>5.8289444810182139E-2</v>
      </c>
      <c r="G54" s="15">
        <v>37713</v>
      </c>
      <c r="H54" s="14">
        <f t="shared" si="9"/>
        <v>0.20689598420013167</v>
      </c>
      <c r="I54" s="15">
        <v>48338</v>
      </c>
      <c r="J54" s="14">
        <f t="shared" si="10"/>
        <v>0.26518542901031378</v>
      </c>
      <c r="K54" s="15">
        <v>32510</v>
      </c>
      <c r="L54" s="14">
        <f t="shared" si="11"/>
        <v>0.17835198595567259</v>
      </c>
      <c r="M54" s="15">
        <v>101432</v>
      </c>
      <c r="N54" s="14">
        <f t="shared" si="12"/>
        <v>0.55646258503401358</v>
      </c>
      <c r="O54" s="13">
        <f t="shared" si="6"/>
        <v>182280</v>
      </c>
      <c r="P54" s="39">
        <f t="shared" si="5"/>
        <v>1</v>
      </c>
      <c r="Q54" s="30"/>
    </row>
    <row r="55" spans="1:17" ht="15.75" thickBot="1" x14ac:dyDescent="0.3">
      <c r="A55" s="35">
        <v>53</v>
      </c>
      <c r="B55" s="36" t="s">
        <v>51</v>
      </c>
      <c r="C55" s="36" t="s">
        <v>51</v>
      </c>
      <c r="D55" s="17" t="s">
        <v>51</v>
      </c>
      <c r="E55" s="16">
        <v>3359186</v>
      </c>
      <c r="F55" s="18">
        <f t="shared" si="8"/>
        <v>0.25438043619096273</v>
      </c>
      <c r="G55" s="19">
        <v>3153882</v>
      </c>
      <c r="H55" s="18">
        <f t="shared" si="9"/>
        <v>0.23883341942209388</v>
      </c>
      <c r="I55" s="19">
        <v>6513068</v>
      </c>
      <c r="J55" s="18">
        <f t="shared" si="10"/>
        <v>0.49321385561305658</v>
      </c>
      <c r="K55" s="19">
        <v>1427220</v>
      </c>
      <c r="L55" s="18">
        <f t="shared" si="11"/>
        <v>0.10807881615976782</v>
      </c>
      <c r="M55" s="19">
        <v>5265075</v>
      </c>
      <c r="N55" s="18">
        <f t="shared" si="12"/>
        <v>0.39870732822717558</v>
      </c>
      <c r="O55" s="42">
        <f>SUM(I55,K55,M55)</f>
        <v>13205363</v>
      </c>
      <c r="P55" s="43">
        <f>SUM(F55,H55,L55,N55)</f>
        <v>1</v>
      </c>
      <c r="Q55" s="30"/>
    </row>
    <row r="56" spans="1:17" x14ac:dyDescent="0.25">
      <c r="A56" s="33">
        <v>54</v>
      </c>
      <c r="B56" s="32"/>
      <c r="C56" s="32"/>
      <c r="D56" s="32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30"/>
    </row>
    <row r="57" spans="1:17" x14ac:dyDescent="0.25">
      <c r="A57" s="24">
        <v>55</v>
      </c>
      <c r="B57" s="23" t="s">
        <v>141</v>
      </c>
      <c r="O57" s="45"/>
      <c r="Q57" s="30"/>
    </row>
    <row r="58" spans="1:17" x14ac:dyDescent="0.25">
      <c r="A58" s="31">
        <v>56</v>
      </c>
      <c r="B58" s="23" t="s">
        <v>142</v>
      </c>
    </row>
    <row r="59" spans="1:17" x14ac:dyDescent="0.25">
      <c r="A59" s="24">
        <v>57</v>
      </c>
      <c r="B59"/>
    </row>
    <row r="60" spans="1:17" x14ac:dyDescent="0.25">
      <c r="A60" s="24">
        <v>58</v>
      </c>
      <c r="B60" s="23" t="s">
        <v>117</v>
      </c>
    </row>
    <row r="61" spans="1:17" x14ac:dyDescent="0.25">
      <c r="A61" s="24">
        <v>59</v>
      </c>
    </row>
    <row r="62" spans="1:17" x14ac:dyDescent="0.25">
      <c r="A62" s="24">
        <v>60</v>
      </c>
      <c r="B62" s="26" t="s">
        <v>118</v>
      </c>
    </row>
    <row r="63" spans="1:17" x14ac:dyDescent="0.25">
      <c r="A63" s="24">
        <v>61</v>
      </c>
      <c r="B63" s="26" t="s">
        <v>126</v>
      </c>
    </row>
    <row r="64" spans="1:17" x14ac:dyDescent="0.25">
      <c r="A64" s="24">
        <v>62</v>
      </c>
      <c r="B64" s="26" t="s">
        <v>125</v>
      </c>
    </row>
    <row r="65" spans="1:2" x14ac:dyDescent="0.25">
      <c r="A65" s="24">
        <v>63</v>
      </c>
      <c r="B65" s="46" t="s">
        <v>148</v>
      </c>
    </row>
    <row r="66" spans="1:2" x14ac:dyDescent="0.25">
      <c r="A66" s="24">
        <v>64</v>
      </c>
      <c r="B66" s="26" t="s">
        <v>124</v>
      </c>
    </row>
    <row r="67" spans="1:2" x14ac:dyDescent="0.25">
      <c r="A67" s="24">
        <v>65</v>
      </c>
      <c r="B67" s="26" t="s">
        <v>119</v>
      </c>
    </row>
    <row r="68" spans="1:2" x14ac:dyDescent="0.25">
      <c r="A68" s="24">
        <v>66</v>
      </c>
      <c r="B68" s="26" t="s">
        <v>147</v>
      </c>
    </row>
    <row r="69" spans="1:2" x14ac:dyDescent="0.25">
      <c r="A69" s="24">
        <v>67</v>
      </c>
      <c r="B69" s="26" t="s">
        <v>120</v>
      </c>
    </row>
    <row r="70" spans="1:2" x14ac:dyDescent="0.25">
      <c r="A70" s="24">
        <v>68</v>
      </c>
      <c r="B70" s="27"/>
    </row>
    <row r="71" spans="1:2" x14ac:dyDescent="0.25">
      <c r="A71" s="24">
        <v>69</v>
      </c>
      <c r="B71" s="26" t="s">
        <v>121</v>
      </c>
    </row>
    <row r="72" spans="1:2" x14ac:dyDescent="0.25">
      <c r="B72" s="29"/>
    </row>
  </sheetData>
  <autoFilter ref="A2:P2"/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2019-12-04T09:34:33Z</dcterms:created>
  <dcterms:modified xsi:type="dcterms:W3CDTF">2019-12-09T09:01:58Z</dcterms:modified>
</cp:coreProperties>
</file>