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Felling\Slovenian_Forest_Service\"/>
    </mc:Choice>
  </mc:AlternateContent>
  <bookViews>
    <workbookView xWindow="0" yWindow="0" windowWidth="28800" windowHeight="11700"/>
  </bookViews>
  <sheets>
    <sheet name="tabula-SFS_2017_Annual-Report_S" sheetId="1" r:id="rId1"/>
  </sheets>
  <calcPr calcId="162913" iterateDelta="1E-4"/>
</workbook>
</file>

<file path=xl/calcChain.xml><?xml version="1.0" encoding="utf-8"?>
<calcChain xmlns="http://schemas.openxmlformats.org/spreadsheetml/2006/main">
  <c r="M31" i="1" l="1"/>
  <c r="M61" i="1"/>
  <c r="I91" i="1"/>
  <c r="H121" i="1"/>
  <c r="C121" i="1"/>
  <c r="M121" i="1"/>
  <c r="L121" i="1"/>
  <c r="K121" i="1"/>
  <c r="I121" i="1"/>
  <c r="G121" i="1"/>
  <c r="E121" i="1"/>
  <c r="D121" i="1"/>
  <c r="M91" i="1"/>
  <c r="L91" i="1"/>
  <c r="K91" i="1"/>
  <c r="H91" i="1"/>
  <c r="G91" i="1"/>
  <c r="E91" i="1"/>
  <c r="D91" i="1"/>
  <c r="C91" i="1"/>
  <c r="C61" i="1"/>
  <c r="L61" i="1"/>
  <c r="K61" i="1"/>
  <c r="I61" i="1"/>
  <c r="H61" i="1"/>
  <c r="G61" i="1"/>
  <c r="E61" i="1"/>
  <c r="D61" i="1"/>
  <c r="G31" i="1"/>
  <c r="H31" i="1"/>
  <c r="I31" i="1"/>
  <c r="K31" i="1"/>
  <c r="L31" i="1"/>
  <c r="D31" i="1"/>
  <c r="E31" i="1"/>
  <c r="C31" i="1"/>
  <c r="N119" i="1" l="1"/>
  <c r="N117" i="1"/>
  <c r="N115" i="1"/>
  <c r="N113" i="1"/>
  <c r="N111" i="1"/>
  <c r="N109" i="1"/>
  <c r="N107" i="1"/>
  <c r="N105" i="1"/>
  <c r="N103" i="1"/>
  <c r="N101" i="1"/>
  <c r="N99" i="1"/>
  <c r="N97" i="1"/>
  <c r="N95" i="1"/>
  <c r="N93" i="1"/>
  <c r="J119" i="1"/>
  <c r="J120" i="1" s="1"/>
  <c r="J117" i="1"/>
  <c r="J118" i="1" s="1"/>
  <c r="J115" i="1"/>
  <c r="J113" i="1"/>
  <c r="J114" i="1" s="1"/>
  <c r="J111" i="1"/>
  <c r="J109" i="1"/>
  <c r="J107" i="1"/>
  <c r="J105" i="1"/>
  <c r="J103" i="1"/>
  <c r="J104" i="1" s="1"/>
  <c r="J101" i="1"/>
  <c r="J102" i="1" s="1"/>
  <c r="J99" i="1"/>
  <c r="J100" i="1" s="1"/>
  <c r="J97" i="1"/>
  <c r="J98" i="1" s="1"/>
  <c r="J95" i="1"/>
  <c r="J93" i="1"/>
  <c r="F95" i="1"/>
  <c r="F96" i="1" s="1"/>
  <c r="F97" i="1"/>
  <c r="F98" i="1" s="1"/>
  <c r="F99" i="1"/>
  <c r="F100" i="1" s="1"/>
  <c r="F101" i="1"/>
  <c r="F102" i="1" s="1"/>
  <c r="F103" i="1"/>
  <c r="F104" i="1" s="1"/>
  <c r="F105" i="1"/>
  <c r="F107" i="1"/>
  <c r="F109" i="1"/>
  <c r="F111" i="1"/>
  <c r="F112" i="1" s="1"/>
  <c r="F113" i="1"/>
  <c r="F114" i="1" s="1"/>
  <c r="F115" i="1"/>
  <c r="F116" i="1" s="1"/>
  <c r="F117" i="1"/>
  <c r="F118" i="1" s="1"/>
  <c r="F119" i="1"/>
  <c r="F120" i="1" s="1"/>
  <c r="F93" i="1"/>
  <c r="F77" i="1"/>
  <c r="J67" i="1"/>
  <c r="N65" i="1"/>
  <c r="N11" i="1"/>
  <c r="N39" i="1"/>
  <c r="J43" i="1"/>
  <c r="J3" i="1"/>
  <c r="F33" i="1"/>
  <c r="F3" i="1"/>
  <c r="F63" i="1"/>
  <c r="N89" i="1"/>
  <c r="N87" i="1"/>
  <c r="N85" i="1"/>
  <c r="N83" i="1"/>
  <c r="N79" i="1"/>
  <c r="N77" i="1"/>
  <c r="N75" i="1"/>
  <c r="N73" i="1"/>
  <c r="N71" i="1"/>
  <c r="N69" i="1"/>
  <c r="N67" i="1"/>
  <c r="N63" i="1"/>
  <c r="J89" i="1"/>
  <c r="J87" i="1"/>
  <c r="J85" i="1"/>
  <c r="J83" i="1"/>
  <c r="J79" i="1"/>
  <c r="J80" i="1" s="1"/>
  <c r="J77" i="1"/>
  <c r="J75" i="1"/>
  <c r="J73" i="1"/>
  <c r="J74" i="1" s="1"/>
  <c r="J71" i="1"/>
  <c r="J69" i="1"/>
  <c r="J70" i="1" s="1"/>
  <c r="J65" i="1"/>
  <c r="J63" i="1"/>
  <c r="F65" i="1"/>
  <c r="F67" i="1"/>
  <c r="F69" i="1"/>
  <c r="F70" i="1" s="1"/>
  <c r="F71" i="1"/>
  <c r="F72" i="1" s="1"/>
  <c r="F73" i="1"/>
  <c r="F74" i="1" s="1"/>
  <c r="F75" i="1"/>
  <c r="F79" i="1"/>
  <c r="F80" i="1" s="1"/>
  <c r="F83" i="1"/>
  <c r="F85" i="1"/>
  <c r="F87" i="1"/>
  <c r="F88" i="1" s="1"/>
  <c r="F89" i="1"/>
  <c r="F90" i="1" s="1"/>
  <c r="N59" i="1"/>
  <c r="N57" i="1"/>
  <c r="N55" i="1"/>
  <c r="N53" i="1"/>
  <c r="N51" i="1"/>
  <c r="N49" i="1"/>
  <c r="N47" i="1"/>
  <c r="N45" i="1"/>
  <c r="N43" i="1"/>
  <c r="N41" i="1"/>
  <c r="N37" i="1"/>
  <c r="N35" i="1"/>
  <c r="N33" i="1"/>
  <c r="J59" i="1"/>
  <c r="J57" i="1"/>
  <c r="J58" i="1" s="1"/>
  <c r="J55" i="1"/>
  <c r="J53" i="1"/>
  <c r="J51" i="1"/>
  <c r="J52" i="1" s="1"/>
  <c r="J49" i="1"/>
  <c r="J47" i="1"/>
  <c r="J48" i="1" s="1"/>
  <c r="J45" i="1"/>
  <c r="J41" i="1"/>
  <c r="J42" i="1" s="1"/>
  <c r="J39" i="1"/>
  <c r="J37" i="1"/>
  <c r="J38" i="1" s="1"/>
  <c r="J35" i="1"/>
  <c r="J33" i="1"/>
  <c r="F35" i="1"/>
  <c r="F37" i="1"/>
  <c r="F38" i="1" s="1"/>
  <c r="F39" i="1"/>
  <c r="F41" i="1"/>
  <c r="F42" i="1" s="1"/>
  <c r="F43" i="1"/>
  <c r="F45" i="1"/>
  <c r="F46" i="1" s="1"/>
  <c r="F47" i="1"/>
  <c r="F48" i="1" s="1"/>
  <c r="F49" i="1"/>
  <c r="F51" i="1"/>
  <c r="F52" i="1" s="1"/>
  <c r="F53" i="1"/>
  <c r="F54" i="1" s="1"/>
  <c r="F55" i="1"/>
  <c r="F57" i="1"/>
  <c r="F58" i="1" s="1"/>
  <c r="F59" i="1"/>
  <c r="N5" i="1"/>
  <c r="N7" i="1"/>
  <c r="N9" i="1"/>
  <c r="N13" i="1"/>
  <c r="N15" i="1"/>
  <c r="N17" i="1"/>
  <c r="N19" i="1"/>
  <c r="N21" i="1"/>
  <c r="N23" i="1"/>
  <c r="N25" i="1"/>
  <c r="N27" i="1"/>
  <c r="N29" i="1"/>
  <c r="N3" i="1"/>
  <c r="J5" i="1"/>
  <c r="J7" i="1"/>
  <c r="J9" i="1"/>
  <c r="J11" i="1"/>
  <c r="J12" i="1" s="1"/>
  <c r="J13" i="1"/>
  <c r="J15" i="1"/>
  <c r="J17" i="1"/>
  <c r="J18" i="1" s="1"/>
  <c r="J19" i="1"/>
  <c r="J20" i="1" s="1"/>
  <c r="J21" i="1"/>
  <c r="J23" i="1"/>
  <c r="J25" i="1"/>
  <c r="J27" i="1"/>
  <c r="J29" i="1"/>
  <c r="F5" i="1"/>
  <c r="F7" i="1"/>
  <c r="F9" i="1"/>
  <c r="F11" i="1"/>
  <c r="F12" i="1" s="1"/>
  <c r="F13" i="1"/>
  <c r="F15" i="1"/>
  <c r="F17" i="1"/>
  <c r="F18" i="1" s="1"/>
  <c r="F19" i="1"/>
  <c r="F20" i="1" s="1"/>
  <c r="F21" i="1"/>
  <c r="F22" i="1" s="1"/>
  <c r="F23" i="1"/>
  <c r="F25" i="1"/>
  <c r="F27" i="1"/>
  <c r="F29" i="1"/>
  <c r="I108" i="1" l="1"/>
  <c r="H108" i="1"/>
  <c r="G108" i="1"/>
  <c r="N108" i="1"/>
  <c r="M108" i="1"/>
  <c r="E108" i="1"/>
  <c r="L108" i="1"/>
  <c r="D108" i="1"/>
  <c r="K108" i="1"/>
  <c r="C108" i="1"/>
  <c r="J40" i="1"/>
  <c r="M12" i="1"/>
  <c r="C12" i="1"/>
  <c r="L12" i="1"/>
  <c r="D12" i="1"/>
  <c r="K12" i="1"/>
  <c r="I12" i="1"/>
  <c r="N12" i="1"/>
  <c r="H12" i="1"/>
  <c r="G12" i="1"/>
  <c r="E12" i="1"/>
  <c r="J106" i="1"/>
  <c r="M94" i="1"/>
  <c r="E94" i="1"/>
  <c r="N121" i="1"/>
  <c r="L94" i="1"/>
  <c r="D94" i="1"/>
  <c r="K94" i="1"/>
  <c r="C94" i="1"/>
  <c r="I94" i="1"/>
  <c r="N94" i="1"/>
  <c r="H94" i="1"/>
  <c r="G94" i="1"/>
  <c r="M110" i="1"/>
  <c r="E110" i="1"/>
  <c r="L110" i="1"/>
  <c r="D110" i="1"/>
  <c r="K110" i="1"/>
  <c r="C110" i="1"/>
  <c r="I110" i="1"/>
  <c r="N110" i="1"/>
  <c r="H110" i="1"/>
  <c r="G110" i="1"/>
  <c r="J24" i="1"/>
  <c r="F86" i="1"/>
  <c r="H66" i="1"/>
  <c r="G66" i="1"/>
  <c r="E66" i="1"/>
  <c r="N66" i="1"/>
  <c r="D66" i="1"/>
  <c r="M66" i="1"/>
  <c r="C66" i="1"/>
  <c r="L66" i="1"/>
  <c r="I66" i="1"/>
  <c r="K66" i="1"/>
  <c r="J108" i="1"/>
  <c r="I96" i="1"/>
  <c r="H96" i="1"/>
  <c r="G96" i="1"/>
  <c r="N96" i="1"/>
  <c r="M96" i="1"/>
  <c r="E96" i="1"/>
  <c r="L96" i="1"/>
  <c r="D96" i="1"/>
  <c r="K96" i="1"/>
  <c r="C96" i="1"/>
  <c r="I112" i="1"/>
  <c r="H112" i="1"/>
  <c r="G112" i="1"/>
  <c r="N112" i="1"/>
  <c r="M112" i="1"/>
  <c r="E112" i="1"/>
  <c r="L112" i="1"/>
  <c r="D112" i="1"/>
  <c r="K112" i="1"/>
  <c r="C112" i="1"/>
  <c r="F40" i="1"/>
  <c r="I34" i="1"/>
  <c r="H34" i="1"/>
  <c r="G34" i="1"/>
  <c r="N61" i="1"/>
  <c r="N34" i="1"/>
  <c r="M34" i="1"/>
  <c r="E34" i="1"/>
  <c r="L34" i="1"/>
  <c r="D34" i="1"/>
  <c r="K34" i="1"/>
  <c r="C34" i="1"/>
  <c r="J64" i="1"/>
  <c r="F64" i="1"/>
  <c r="F110" i="1"/>
  <c r="J94" i="1"/>
  <c r="J121" i="1"/>
  <c r="J110" i="1"/>
  <c r="M98" i="1"/>
  <c r="E98" i="1"/>
  <c r="L98" i="1"/>
  <c r="D98" i="1"/>
  <c r="N98" i="1"/>
  <c r="K98" i="1"/>
  <c r="C98" i="1"/>
  <c r="I98" i="1"/>
  <c r="H98" i="1"/>
  <c r="G98" i="1"/>
  <c r="M114" i="1"/>
  <c r="E114" i="1"/>
  <c r="L114" i="1"/>
  <c r="D114" i="1"/>
  <c r="N114" i="1"/>
  <c r="K114" i="1"/>
  <c r="C114" i="1"/>
  <c r="I114" i="1"/>
  <c r="H114" i="1"/>
  <c r="G114" i="1"/>
  <c r="K64" i="1"/>
  <c r="C64" i="1"/>
  <c r="L64" i="1"/>
  <c r="I64" i="1"/>
  <c r="H64" i="1"/>
  <c r="D64" i="1"/>
  <c r="G64" i="1"/>
  <c r="N64" i="1"/>
  <c r="M64" i="1"/>
  <c r="E64" i="1"/>
  <c r="F26" i="1"/>
  <c r="E4" i="1"/>
  <c r="N4" i="1"/>
  <c r="D4" i="1"/>
  <c r="M4" i="1"/>
  <c r="C4" i="1"/>
  <c r="L4" i="1"/>
  <c r="K4" i="1"/>
  <c r="G4" i="1"/>
  <c r="I4" i="1"/>
  <c r="H4" i="1"/>
  <c r="J86" i="1"/>
  <c r="F4" i="1"/>
  <c r="F108" i="1"/>
  <c r="J96" i="1"/>
  <c r="J112" i="1"/>
  <c r="I100" i="1"/>
  <c r="H100" i="1"/>
  <c r="G100" i="1"/>
  <c r="N100" i="1"/>
  <c r="M100" i="1"/>
  <c r="E100" i="1"/>
  <c r="L100" i="1"/>
  <c r="D100" i="1"/>
  <c r="K100" i="1"/>
  <c r="C100" i="1"/>
  <c r="I116" i="1"/>
  <c r="H116" i="1"/>
  <c r="G116" i="1"/>
  <c r="N116" i="1"/>
  <c r="M116" i="1"/>
  <c r="E116" i="1"/>
  <c r="L116" i="1"/>
  <c r="D116" i="1"/>
  <c r="K116" i="1"/>
  <c r="C116" i="1"/>
  <c r="J88" i="1"/>
  <c r="F34" i="1"/>
  <c r="F121" i="1"/>
  <c r="F94" i="1"/>
  <c r="F106" i="1"/>
  <c r="M102" i="1"/>
  <c r="E102" i="1"/>
  <c r="L102" i="1"/>
  <c r="D102" i="1"/>
  <c r="K102" i="1"/>
  <c r="C102" i="1"/>
  <c r="N102" i="1"/>
  <c r="I102" i="1"/>
  <c r="H102" i="1"/>
  <c r="G102" i="1"/>
  <c r="M118" i="1"/>
  <c r="E118" i="1"/>
  <c r="L118" i="1"/>
  <c r="D118" i="1"/>
  <c r="K118" i="1"/>
  <c r="C118" i="1"/>
  <c r="I118" i="1"/>
  <c r="N118" i="1"/>
  <c r="H118" i="1"/>
  <c r="G118" i="1"/>
  <c r="M106" i="1"/>
  <c r="E106" i="1"/>
  <c r="L106" i="1"/>
  <c r="D106" i="1"/>
  <c r="N106" i="1"/>
  <c r="K106" i="1"/>
  <c r="C106" i="1"/>
  <c r="I106" i="1"/>
  <c r="H106" i="1"/>
  <c r="G106" i="1"/>
  <c r="E40" i="1"/>
  <c r="N40" i="1"/>
  <c r="D40" i="1"/>
  <c r="G40" i="1"/>
  <c r="M40" i="1"/>
  <c r="C40" i="1"/>
  <c r="L40" i="1"/>
  <c r="K40" i="1"/>
  <c r="I40" i="1"/>
  <c r="H40" i="1"/>
  <c r="J34" i="1"/>
  <c r="J61" i="1"/>
  <c r="J4" i="1"/>
  <c r="J116" i="1"/>
  <c r="I104" i="1"/>
  <c r="H104" i="1"/>
  <c r="G104" i="1"/>
  <c r="N104" i="1"/>
  <c r="M104" i="1"/>
  <c r="E104" i="1"/>
  <c r="L104" i="1"/>
  <c r="D104" i="1"/>
  <c r="K104" i="1"/>
  <c r="C104" i="1"/>
  <c r="I120" i="1"/>
  <c r="H120" i="1"/>
  <c r="G120" i="1"/>
  <c r="N120" i="1"/>
  <c r="M120" i="1"/>
  <c r="E120" i="1"/>
  <c r="L120" i="1"/>
  <c r="D120" i="1"/>
  <c r="K120" i="1"/>
  <c r="C120" i="1"/>
  <c r="F122" i="1"/>
  <c r="L122" i="1"/>
  <c r="D122" i="1"/>
  <c r="K122" i="1"/>
  <c r="M122" i="1"/>
  <c r="C122" i="1"/>
  <c r="I122" i="1"/>
  <c r="E122" i="1"/>
  <c r="H122" i="1"/>
  <c r="G122" i="1"/>
  <c r="N122" i="1"/>
  <c r="J122" i="1"/>
  <c r="J91" i="1"/>
  <c r="J66" i="1"/>
  <c r="I76" i="1"/>
  <c r="K76" i="1"/>
  <c r="H76" i="1"/>
  <c r="E76" i="1"/>
  <c r="G76" i="1"/>
  <c r="C76" i="1"/>
  <c r="N76" i="1"/>
  <c r="M76" i="1"/>
  <c r="L76" i="1"/>
  <c r="D76" i="1"/>
  <c r="F24" i="1"/>
  <c r="J50" i="1"/>
  <c r="F76" i="1"/>
  <c r="N78" i="1"/>
  <c r="F78" i="1"/>
  <c r="M78" i="1"/>
  <c r="E78" i="1"/>
  <c r="L78" i="1"/>
  <c r="D78" i="1"/>
  <c r="I78" i="1"/>
  <c r="K78" i="1"/>
  <c r="C78" i="1"/>
  <c r="G78" i="1"/>
  <c r="H78" i="1"/>
  <c r="F8" i="1"/>
  <c r="F50" i="1"/>
  <c r="J72" i="1"/>
  <c r="J90" i="1"/>
  <c r="E80" i="1"/>
  <c r="I80" i="1"/>
  <c r="H80" i="1"/>
  <c r="K80" i="1"/>
  <c r="G80" i="1"/>
  <c r="N80" i="1"/>
  <c r="M80" i="1"/>
  <c r="L80" i="1"/>
  <c r="D80" i="1"/>
  <c r="C80" i="1"/>
  <c r="N84" i="1"/>
  <c r="G84" i="1"/>
  <c r="M84" i="1"/>
  <c r="E84" i="1"/>
  <c r="L84" i="1"/>
  <c r="D84" i="1"/>
  <c r="K84" i="1"/>
  <c r="C84" i="1"/>
  <c r="I84" i="1"/>
  <c r="H84" i="1"/>
  <c r="J76" i="1"/>
  <c r="N91" i="1"/>
  <c r="J68" i="1"/>
  <c r="M68" i="1"/>
  <c r="I68" i="1"/>
  <c r="H68" i="1"/>
  <c r="C68" i="1"/>
  <c r="G68" i="1"/>
  <c r="N68" i="1"/>
  <c r="E68" i="1"/>
  <c r="L68" i="1"/>
  <c r="D68" i="1"/>
  <c r="K68" i="1"/>
  <c r="I86" i="1"/>
  <c r="H86" i="1"/>
  <c r="G86" i="1"/>
  <c r="N86" i="1"/>
  <c r="M86" i="1"/>
  <c r="E86" i="1"/>
  <c r="L86" i="1"/>
  <c r="D86" i="1"/>
  <c r="K86" i="1"/>
  <c r="C86" i="1"/>
  <c r="J26" i="1"/>
  <c r="F60" i="1"/>
  <c r="F44" i="1"/>
  <c r="F68" i="1"/>
  <c r="J78" i="1"/>
  <c r="N70" i="1"/>
  <c r="M70" i="1"/>
  <c r="E70" i="1"/>
  <c r="L70" i="1"/>
  <c r="D70" i="1"/>
  <c r="I70" i="1"/>
  <c r="K70" i="1"/>
  <c r="C70" i="1"/>
  <c r="G70" i="1"/>
  <c r="H70" i="1"/>
  <c r="N88" i="1"/>
  <c r="M88" i="1"/>
  <c r="E88" i="1"/>
  <c r="L88" i="1"/>
  <c r="D88" i="1"/>
  <c r="K88" i="1"/>
  <c r="C88" i="1"/>
  <c r="I88" i="1"/>
  <c r="H88" i="1"/>
  <c r="G88" i="1"/>
  <c r="I90" i="1"/>
  <c r="H90" i="1"/>
  <c r="G90" i="1"/>
  <c r="N90" i="1"/>
  <c r="M90" i="1"/>
  <c r="E90" i="1"/>
  <c r="L90" i="1"/>
  <c r="D90" i="1"/>
  <c r="K90" i="1"/>
  <c r="C90" i="1"/>
  <c r="J8" i="1"/>
  <c r="J60" i="1"/>
  <c r="F91" i="1"/>
  <c r="F66" i="1"/>
  <c r="M72" i="1"/>
  <c r="K72" i="1"/>
  <c r="I72" i="1"/>
  <c r="H72" i="1"/>
  <c r="C72" i="1"/>
  <c r="G72" i="1"/>
  <c r="N72" i="1"/>
  <c r="E72" i="1"/>
  <c r="L72" i="1"/>
  <c r="D72" i="1"/>
  <c r="J22" i="1"/>
  <c r="F56" i="1"/>
  <c r="F84" i="1"/>
  <c r="J84" i="1"/>
  <c r="N74" i="1"/>
  <c r="M74" i="1"/>
  <c r="E74" i="1"/>
  <c r="L74" i="1"/>
  <c r="D74" i="1"/>
  <c r="K74" i="1"/>
  <c r="C74" i="1"/>
  <c r="I74" i="1"/>
  <c r="H74" i="1"/>
  <c r="G74" i="1"/>
  <c r="F61" i="1"/>
  <c r="F36" i="1"/>
  <c r="N38" i="1"/>
  <c r="M38" i="1"/>
  <c r="E38" i="1"/>
  <c r="L38" i="1"/>
  <c r="D38" i="1"/>
  <c r="K38" i="1"/>
  <c r="C38" i="1"/>
  <c r="I38" i="1"/>
  <c r="G38" i="1"/>
  <c r="H38" i="1"/>
  <c r="I56" i="1"/>
  <c r="H56" i="1"/>
  <c r="G56" i="1"/>
  <c r="N56" i="1"/>
  <c r="M56" i="1"/>
  <c r="E56" i="1"/>
  <c r="K56" i="1"/>
  <c r="L56" i="1"/>
  <c r="D56" i="1"/>
  <c r="C56" i="1"/>
  <c r="J16" i="1"/>
  <c r="N42" i="1"/>
  <c r="M42" i="1"/>
  <c r="E42" i="1"/>
  <c r="L42" i="1"/>
  <c r="D42" i="1"/>
  <c r="K42" i="1"/>
  <c r="C42" i="1"/>
  <c r="G42" i="1"/>
  <c r="I42" i="1"/>
  <c r="H42" i="1"/>
  <c r="N58" i="1"/>
  <c r="M58" i="1"/>
  <c r="E58" i="1"/>
  <c r="L58" i="1"/>
  <c r="D58" i="1"/>
  <c r="K58" i="1"/>
  <c r="C58" i="1"/>
  <c r="I58" i="1"/>
  <c r="H58" i="1"/>
  <c r="G58" i="1"/>
  <c r="I36" i="1"/>
  <c r="N36" i="1"/>
  <c r="K36" i="1"/>
  <c r="H36" i="1"/>
  <c r="C36" i="1"/>
  <c r="G36" i="1"/>
  <c r="M36" i="1"/>
  <c r="E36" i="1"/>
  <c r="L36" i="1"/>
  <c r="D36" i="1"/>
  <c r="J36" i="1"/>
  <c r="J54" i="1"/>
  <c r="J44" i="1"/>
  <c r="I44" i="1"/>
  <c r="K44" i="1"/>
  <c r="H44" i="1"/>
  <c r="C44" i="1"/>
  <c r="G44" i="1"/>
  <c r="N44" i="1"/>
  <c r="M44" i="1"/>
  <c r="E44" i="1"/>
  <c r="L44" i="1"/>
  <c r="D44" i="1"/>
  <c r="I60" i="1"/>
  <c r="H60" i="1"/>
  <c r="G60" i="1"/>
  <c r="N60" i="1"/>
  <c r="M60" i="1"/>
  <c r="E60" i="1"/>
  <c r="K60" i="1"/>
  <c r="L60" i="1"/>
  <c r="D60" i="1"/>
  <c r="C60" i="1"/>
  <c r="J56" i="1"/>
  <c r="N46" i="1"/>
  <c r="M46" i="1"/>
  <c r="E46" i="1"/>
  <c r="L46" i="1"/>
  <c r="D46" i="1"/>
  <c r="K46" i="1"/>
  <c r="C46" i="1"/>
  <c r="I46" i="1"/>
  <c r="H46" i="1"/>
  <c r="G46" i="1"/>
  <c r="F16" i="1"/>
  <c r="I48" i="1"/>
  <c r="H48" i="1"/>
  <c r="G48" i="1"/>
  <c r="K48" i="1"/>
  <c r="N48" i="1"/>
  <c r="M48" i="1"/>
  <c r="E48" i="1"/>
  <c r="C48" i="1"/>
  <c r="L48" i="1"/>
  <c r="D48" i="1"/>
  <c r="N50" i="1"/>
  <c r="M50" i="1"/>
  <c r="E50" i="1"/>
  <c r="L50" i="1"/>
  <c r="D50" i="1"/>
  <c r="G50" i="1"/>
  <c r="K50" i="1"/>
  <c r="C50" i="1"/>
  <c r="I50" i="1"/>
  <c r="H50" i="1"/>
  <c r="N54" i="1"/>
  <c r="M54" i="1"/>
  <c r="E54" i="1"/>
  <c r="L54" i="1"/>
  <c r="D54" i="1"/>
  <c r="K54" i="1"/>
  <c r="C54" i="1"/>
  <c r="I54" i="1"/>
  <c r="G54" i="1"/>
  <c r="H54" i="1"/>
  <c r="J46" i="1"/>
  <c r="I52" i="1"/>
  <c r="K52" i="1"/>
  <c r="H52" i="1"/>
  <c r="G52" i="1"/>
  <c r="N52" i="1"/>
  <c r="M52" i="1"/>
  <c r="E52" i="1"/>
  <c r="L52" i="1"/>
  <c r="D52" i="1"/>
  <c r="C52" i="1"/>
  <c r="N28" i="1"/>
  <c r="M28" i="1"/>
  <c r="E28" i="1"/>
  <c r="L28" i="1"/>
  <c r="D28" i="1"/>
  <c r="G28" i="1"/>
  <c r="K28" i="1"/>
  <c r="C28" i="1"/>
  <c r="I28" i="1"/>
  <c r="H28" i="1"/>
  <c r="I10" i="1"/>
  <c r="H10" i="1"/>
  <c r="G10" i="1"/>
  <c r="E10" i="1"/>
  <c r="L10" i="1"/>
  <c r="K10" i="1"/>
  <c r="N10" i="1"/>
  <c r="M10" i="1"/>
  <c r="D10" i="1"/>
  <c r="C10" i="1"/>
  <c r="J30" i="1"/>
  <c r="J14" i="1"/>
  <c r="I26" i="1"/>
  <c r="H26" i="1"/>
  <c r="C26" i="1"/>
  <c r="G26" i="1"/>
  <c r="L26" i="1"/>
  <c r="N26" i="1"/>
  <c r="M26" i="1"/>
  <c r="E26" i="1"/>
  <c r="D26" i="1"/>
  <c r="K26" i="1"/>
  <c r="N8" i="1"/>
  <c r="M8" i="1"/>
  <c r="E8" i="1"/>
  <c r="L8" i="1"/>
  <c r="D8" i="1"/>
  <c r="H8" i="1"/>
  <c r="G8" i="1"/>
  <c r="K8" i="1"/>
  <c r="C8" i="1"/>
  <c r="I8" i="1"/>
  <c r="J28" i="1"/>
  <c r="N24" i="1"/>
  <c r="M24" i="1"/>
  <c r="E24" i="1"/>
  <c r="L24" i="1"/>
  <c r="D24" i="1"/>
  <c r="K24" i="1"/>
  <c r="C24" i="1"/>
  <c r="H24" i="1"/>
  <c r="G24" i="1"/>
  <c r="I24" i="1"/>
  <c r="I6" i="1"/>
  <c r="H6" i="1"/>
  <c r="K6" i="1"/>
  <c r="G6" i="1"/>
  <c r="M6" i="1"/>
  <c r="E6" i="1"/>
  <c r="L6" i="1"/>
  <c r="N31" i="1"/>
  <c r="C6" i="1"/>
  <c r="N6" i="1"/>
  <c r="D6" i="1"/>
  <c r="F31" i="1"/>
  <c r="F6" i="1"/>
  <c r="J10" i="1"/>
  <c r="I22" i="1"/>
  <c r="H22" i="1"/>
  <c r="K22" i="1"/>
  <c r="G22" i="1"/>
  <c r="D22" i="1"/>
  <c r="N22" i="1"/>
  <c r="M22" i="1"/>
  <c r="E22" i="1"/>
  <c r="L22" i="1"/>
  <c r="C22" i="1"/>
  <c r="I30" i="1"/>
  <c r="H30" i="1"/>
  <c r="K30" i="1"/>
  <c r="G30" i="1"/>
  <c r="D30" i="1"/>
  <c r="N30" i="1"/>
  <c r="M30" i="1"/>
  <c r="E30" i="1"/>
  <c r="L30" i="1"/>
  <c r="C30" i="1"/>
  <c r="F14" i="1"/>
  <c r="N20" i="1"/>
  <c r="M20" i="1"/>
  <c r="E20" i="1"/>
  <c r="L20" i="1"/>
  <c r="D20" i="1"/>
  <c r="G20" i="1"/>
  <c r="K20" i="1"/>
  <c r="C20" i="1"/>
  <c r="I20" i="1"/>
  <c r="H20" i="1"/>
  <c r="F28" i="1"/>
  <c r="J6" i="1"/>
  <c r="J31" i="1"/>
  <c r="J32" i="1" s="1"/>
  <c r="I18" i="1"/>
  <c r="H18" i="1"/>
  <c r="D18" i="1"/>
  <c r="G18" i="1"/>
  <c r="L18" i="1"/>
  <c r="K18" i="1"/>
  <c r="N18" i="1"/>
  <c r="M18" i="1"/>
  <c r="E18" i="1"/>
  <c r="C18" i="1"/>
  <c r="I14" i="1"/>
  <c r="H14" i="1"/>
  <c r="C14" i="1"/>
  <c r="D14" i="1"/>
  <c r="G14" i="1"/>
  <c r="K14" i="1"/>
  <c r="N14" i="1"/>
  <c r="M14" i="1"/>
  <c r="E14" i="1"/>
  <c r="L14" i="1"/>
  <c r="F30" i="1"/>
  <c r="F10" i="1"/>
  <c r="N16" i="1"/>
  <c r="M16" i="1"/>
  <c r="E16" i="1"/>
  <c r="L16" i="1"/>
  <c r="D16" i="1"/>
  <c r="G16" i="1"/>
  <c r="K16" i="1"/>
  <c r="C16" i="1"/>
  <c r="H16" i="1"/>
  <c r="I16" i="1"/>
  <c r="J92" i="1" l="1"/>
  <c r="J62" i="1"/>
  <c r="F92" i="1"/>
  <c r="M62" i="1"/>
  <c r="E62" i="1"/>
  <c r="N62" i="1"/>
  <c r="L62" i="1"/>
  <c r="D62" i="1"/>
  <c r="H62" i="1"/>
  <c r="K62" i="1"/>
  <c r="C62" i="1"/>
  <c r="I62" i="1"/>
  <c r="G62" i="1"/>
  <c r="F62" i="1"/>
  <c r="I92" i="1"/>
  <c r="H92" i="1"/>
  <c r="M92" i="1"/>
  <c r="L92" i="1"/>
  <c r="C92" i="1"/>
  <c r="G92" i="1"/>
  <c r="N92" i="1"/>
  <c r="E92" i="1"/>
  <c r="D92" i="1"/>
  <c r="K92" i="1"/>
  <c r="E32" i="1"/>
  <c r="M32" i="1"/>
  <c r="N32" i="1"/>
  <c r="G32" i="1"/>
  <c r="I32" i="1"/>
  <c r="K32" i="1"/>
  <c r="D32" i="1"/>
  <c r="L32" i="1"/>
  <c r="H32" i="1"/>
  <c r="C32" i="1"/>
  <c r="F32" i="1"/>
</calcChain>
</file>

<file path=xl/sharedStrings.xml><?xml version="1.0" encoding="utf-8"?>
<sst xmlns="http://schemas.openxmlformats.org/spreadsheetml/2006/main" count="283" uniqueCount="45">
  <si>
    <t>SKUPAJ</t>
  </si>
  <si>
    <t>Tolmin</t>
  </si>
  <si>
    <t>Bled</t>
  </si>
  <si>
    <t>Kranj</t>
  </si>
  <si>
    <t>Ljubljana</t>
  </si>
  <si>
    <t>Postojna</t>
  </si>
  <si>
    <t>Kočevje</t>
  </si>
  <si>
    <t>Novo mesto</t>
  </si>
  <si>
    <t>Brežice</t>
  </si>
  <si>
    <t>Celje</t>
  </si>
  <si>
    <t>Nazarje</t>
  </si>
  <si>
    <t>Slovenj Gradec</t>
  </si>
  <si>
    <t>Maribor</t>
  </si>
  <si>
    <t>Murska Sobota</t>
  </si>
  <si>
    <t>Sežana</t>
  </si>
  <si>
    <t>Svi Gozdovi</t>
  </si>
  <si>
    <r>
      <t xml:space="preserve">Posek v slovenskih gozdovih v letu 2017 po gozdnogospodarskih območjih in oblikah lastništva - v m3 /
</t>
    </r>
    <r>
      <rPr>
        <b/>
        <i/>
        <sz val="11"/>
        <color theme="1"/>
        <rFont val="Calibri"/>
        <family val="2"/>
        <scheme val="minor"/>
      </rPr>
      <t>Felling in Slovenian forests in 2017 in forest management units by Ownership types, Forest/Tree types and Tree diameter classes (DBH) - in m3</t>
    </r>
  </si>
  <si>
    <r>
      <t xml:space="preserve">IGL 10-30 /
</t>
    </r>
    <r>
      <rPr>
        <i/>
        <sz val="11"/>
        <color theme="1"/>
        <rFont val="Calibri"/>
        <family val="2"/>
        <scheme val="minor"/>
      </rPr>
      <t>Conifers
10 - 30 cm DBH</t>
    </r>
  </si>
  <si>
    <r>
      <t xml:space="preserve">IGL 30-50 /
</t>
    </r>
    <r>
      <rPr>
        <i/>
        <sz val="11"/>
        <color theme="1"/>
        <rFont val="Calibri"/>
        <family val="2"/>
        <scheme val="minor"/>
      </rPr>
      <t>Conifers
30 - 50 cm DBH</t>
    </r>
  </si>
  <si>
    <r>
      <t xml:space="preserve">IGL nad 50 /
</t>
    </r>
    <r>
      <rPr>
        <i/>
        <sz val="11"/>
        <color theme="1"/>
        <rFont val="Calibri"/>
        <family val="2"/>
        <scheme val="minor"/>
      </rPr>
      <t>Conifers
over 50 cm DBH</t>
    </r>
  </si>
  <si>
    <r>
      <t xml:space="preserve">IGLAVCI /
</t>
    </r>
    <r>
      <rPr>
        <i/>
        <sz val="11"/>
        <color theme="1"/>
        <rFont val="Calibri"/>
        <family val="2"/>
        <scheme val="minor"/>
      </rPr>
      <t>Conifers
total</t>
    </r>
  </si>
  <si>
    <r>
      <t xml:space="preserve">LST 10-30 /
</t>
    </r>
    <r>
      <rPr>
        <i/>
        <sz val="11"/>
        <color theme="1"/>
        <rFont val="Calibri"/>
        <family val="2"/>
        <scheme val="minor"/>
      </rPr>
      <t>Broadleafs
10 - 30 cm DBH</t>
    </r>
  </si>
  <si>
    <r>
      <t xml:space="preserve">LST 30-50 /
</t>
    </r>
    <r>
      <rPr>
        <i/>
        <sz val="11"/>
        <color theme="1"/>
        <rFont val="Calibri"/>
        <family val="2"/>
        <scheme val="minor"/>
      </rPr>
      <t>Broadleafs
30 - 50 cm DBH</t>
    </r>
  </si>
  <si>
    <r>
      <t xml:space="preserve">LST nad 50 /
</t>
    </r>
    <r>
      <rPr>
        <i/>
        <sz val="11"/>
        <color theme="1"/>
        <rFont val="Calibri"/>
        <family val="2"/>
        <scheme val="minor"/>
      </rPr>
      <t>Broadleafs
over 50 cm DBH</t>
    </r>
  </si>
  <si>
    <r>
      <t xml:space="preserve">LISTAVCI /
</t>
    </r>
    <r>
      <rPr>
        <i/>
        <sz val="11"/>
        <color theme="1"/>
        <rFont val="Calibri"/>
        <family val="2"/>
        <scheme val="minor"/>
      </rPr>
      <t>Broadleafs
total</t>
    </r>
  </si>
  <si>
    <r>
      <t xml:space="preserve">SKU 10-30 /
</t>
    </r>
    <r>
      <rPr>
        <i/>
        <sz val="11"/>
        <color theme="1"/>
        <rFont val="Calibri"/>
        <family val="2"/>
        <scheme val="minor"/>
      </rPr>
      <t>Total
10 - 30 cm DBH</t>
    </r>
  </si>
  <si>
    <r>
      <t xml:space="preserve">SKU 30-50 /
</t>
    </r>
    <r>
      <rPr>
        <i/>
        <sz val="11"/>
        <color theme="1"/>
        <rFont val="Calibri"/>
        <family val="2"/>
        <scheme val="minor"/>
      </rPr>
      <t>Total
30 - 50 cm DBH</t>
    </r>
  </si>
  <si>
    <r>
      <t xml:space="preserve">SKU nad 50 /
</t>
    </r>
    <r>
      <rPr>
        <i/>
        <sz val="11"/>
        <color theme="1"/>
        <rFont val="Calibri"/>
        <family val="2"/>
        <scheme val="minor"/>
      </rPr>
      <t>Total
over 50 cm DBH</t>
    </r>
  </si>
  <si>
    <r>
      <t xml:space="preserve">SKUPAJ/
</t>
    </r>
    <r>
      <rPr>
        <i/>
        <sz val="11"/>
        <color theme="1"/>
        <rFont val="Calibri"/>
        <family val="2"/>
        <scheme val="minor"/>
      </rPr>
      <t>Overall
total</t>
    </r>
  </si>
  <si>
    <t xml:space="preserve"> -- </t>
  </si>
  <si>
    <r>
      <t xml:space="preserve">OBMOČJE /
</t>
    </r>
    <r>
      <rPr>
        <i/>
        <sz val="11"/>
        <color theme="1"/>
        <rFont val="Calibri"/>
        <family val="2"/>
        <scheme val="minor"/>
      </rPr>
      <t>Forest Management Unit (GGO)</t>
    </r>
  </si>
  <si>
    <r>
      <t xml:space="preserve">Lastništva /
</t>
    </r>
    <r>
      <rPr>
        <i/>
        <sz val="11"/>
        <color theme="1"/>
        <rFont val="Calibri"/>
        <family val="2"/>
        <scheme val="minor"/>
      </rPr>
      <t>Ownership Type</t>
    </r>
  </si>
  <si>
    <t>% of Forest/Tree type &amp; diameter class of Total Forest</t>
  </si>
  <si>
    <t>Zasebni Gozdovi / Private Forests</t>
  </si>
  <si>
    <t>Državni Gozdovi / State Forests</t>
  </si>
  <si>
    <r>
      <t xml:space="preserve">Gozdovi Lokalnih Skupnosti /
</t>
    </r>
    <r>
      <rPr>
        <i/>
        <sz val="11"/>
        <color theme="1"/>
        <rFont val="Calibri"/>
        <family val="2"/>
        <scheme val="minor"/>
      </rPr>
      <t>Local Community Forests</t>
    </r>
  </si>
  <si>
    <r>
      <t xml:space="preserve">Gozdovi Lokalnih Skupnosti /
</t>
    </r>
    <r>
      <rPr>
        <b/>
        <i/>
        <sz val="11"/>
        <color theme="1"/>
        <rFont val="Calibri"/>
        <family val="2"/>
        <scheme val="minor"/>
      </rPr>
      <t>Local Community Forests</t>
    </r>
  </si>
  <si>
    <r>
      <t>Državni Gozdovi /</t>
    </r>
    <r>
      <rPr>
        <i/>
        <sz val="11"/>
        <color theme="1"/>
        <rFont val="Calibri"/>
        <family val="2"/>
        <scheme val="minor"/>
      </rPr>
      <t xml:space="preserve"> State Forests</t>
    </r>
  </si>
  <si>
    <r>
      <t>Državni Gozdovi /</t>
    </r>
    <r>
      <rPr>
        <b/>
        <i/>
        <sz val="11"/>
        <color theme="1"/>
        <rFont val="Calibri"/>
        <family val="2"/>
        <scheme val="minor"/>
      </rPr>
      <t xml:space="preserve"> State Forests</t>
    </r>
  </si>
  <si>
    <r>
      <t xml:space="preserve">Zasebni Gozdovi / </t>
    </r>
    <r>
      <rPr>
        <i/>
        <sz val="11"/>
        <color theme="1"/>
        <rFont val="Calibri"/>
        <family val="2"/>
        <scheme val="minor"/>
      </rPr>
      <t>Private Forests</t>
    </r>
  </si>
  <si>
    <r>
      <t xml:space="preserve">Zasebni Gozdovi / </t>
    </r>
    <r>
      <rPr>
        <b/>
        <i/>
        <sz val="11"/>
        <color theme="1"/>
        <rFont val="Calibri"/>
        <family val="2"/>
        <scheme val="minor"/>
      </rPr>
      <t>Private Forests</t>
    </r>
  </si>
  <si>
    <t>Totals calculated by JRC</t>
  </si>
  <si>
    <t>Percentages calculated by JRC</t>
  </si>
  <si>
    <t>Sums checked by JRC</t>
  </si>
  <si>
    <t>Value added by JRC 2018-11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</si>
</sst>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164" fontId="20" fillId="0" borderId="10" xfId="1" applyNumberFormat="1" applyFont="1" applyBorder="1"/>
    <xf numFmtId="0" fontId="0" fillId="0" borderId="0" xfId="0" applyBorder="1"/>
    <xf numFmtId="3" fontId="0" fillId="0" borderId="11" xfId="0" applyNumberFormat="1" applyBorder="1"/>
    <xf numFmtId="164" fontId="20" fillId="0" borderId="11" xfId="1" applyNumberFormat="1" applyFont="1" applyBorder="1"/>
    <xf numFmtId="0" fontId="0" fillId="0" borderId="10" xfId="0" applyBorder="1" applyAlignment="1">
      <alignment wrapText="1"/>
    </xf>
    <xf numFmtId="0" fontId="20" fillId="0" borderId="10" xfId="0" applyFont="1" applyBorder="1" applyAlignment="1">
      <alignment wrapText="1"/>
    </xf>
    <xf numFmtId="0" fontId="0" fillId="0" borderId="10" xfId="0" applyBorder="1"/>
    <xf numFmtId="0" fontId="20" fillId="0" borderId="16" xfId="0" applyFont="1" applyBorder="1"/>
    <xf numFmtId="164" fontId="20" fillId="0" borderId="17" xfId="1" applyNumberFormat="1" applyFont="1" applyBorder="1"/>
    <xf numFmtId="3" fontId="0" fillId="0" borderId="19" xfId="0" applyNumberFormat="1" applyBorder="1"/>
    <xf numFmtId="164" fontId="20" fillId="0" borderId="19" xfId="1" applyNumberFormat="1" applyFont="1" applyBorder="1"/>
    <xf numFmtId="164" fontId="20" fillId="0" borderId="20" xfId="1" applyNumberFormat="1" applyFont="1" applyBorder="1"/>
    <xf numFmtId="0" fontId="0" fillId="0" borderId="12" xfId="0" applyBorder="1" applyAlignment="1">
      <alignment wrapText="1"/>
    </xf>
    <xf numFmtId="3" fontId="0" fillId="0" borderId="10" xfId="0" applyNumberFormat="1" applyBorder="1"/>
    <xf numFmtId="164" fontId="20" fillId="0" borderId="16" xfId="1" applyNumberFormat="1" applyFont="1" applyBorder="1"/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5" xfId="0" applyBorder="1"/>
    <xf numFmtId="0" fontId="20" fillId="0" borderId="18" xfId="0" applyFont="1" applyBorder="1" applyAlignment="1">
      <alignment wrapText="1"/>
    </xf>
    <xf numFmtId="0" fontId="0" fillId="0" borderId="14" xfId="0" applyBorder="1"/>
    <xf numFmtId="3" fontId="0" fillId="0" borderId="12" xfId="0" applyNumberFormat="1" applyBorder="1"/>
    <xf numFmtId="3" fontId="0" fillId="0" borderId="13" xfId="0" applyNumberFormat="1" applyBorder="1"/>
    <xf numFmtId="0" fontId="20" fillId="0" borderId="16" xfId="0" applyFont="1" applyBorder="1" applyAlignment="1">
      <alignment wrapText="1"/>
    </xf>
    <xf numFmtId="0" fontId="0" fillId="0" borderId="18" xfId="0" applyBorder="1"/>
    <xf numFmtId="0" fontId="16" fillId="0" borderId="12" xfId="0" applyFont="1" applyBorder="1" applyAlignment="1">
      <alignment wrapText="1"/>
    </xf>
    <xf numFmtId="0" fontId="16" fillId="0" borderId="14" xfId="0" applyFont="1" applyBorder="1"/>
    <xf numFmtId="3" fontId="16" fillId="0" borderId="12" xfId="0" applyNumberFormat="1" applyFont="1" applyBorder="1"/>
    <xf numFmtId="3" fontId="16" fillId="0" borderId="13" xfId="0" applyNumberFormat="1" applyFont="1" applyBorder="1"/>
    <xf numFmtId="0" fontId="0" fillId="0" borderId="12" xfId="0" applyBorder="1"/>
    <xf numFmtId="0" fontId="16" fillId="0" borderId="12" xfId="0" applyFont="1" applyBorder="1"/>
    <xf numFmtId="3" fontId="0" fillId="0" borderId="24" xfId="0" applyNumberFormat="1" applyBorder="1"/>
    <xf numFmtId="3" fontId="16" fillId="0" borderId="24" xfId="0" applyNumberFormat="1" applyFont="1" applyBorder="1"/>
    <xf numFmtId="3" fontId="16" fillId="0" borderId="25" xfId="0" applyNumberFormat="1" applyFont="1" applyBorder="1"/>
    <xf numFmtId="164" fontId="20" fillId="0" borderId="26" xfId="1" applyNumberFormat="1" applyFont="1" applyBorder="1"/>
    <xf numFmtId="3" fontId="16" fillId="0" borderId="26" xfId="0" applyNumberFormat="1" applyFont="1" applyBorder="1"/>
    <xf numFmtId="164" fontId="20" fillId="0" borderId="27" xfId="1" applyNumberFormat="1" applyFont="1" applyBorder="1"/>
    <xf numFmtId="0" fontId="16" fillId="0" borderId="21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16" fillId="0" borderId="23" xfId="0" applyFont="1" applyBorder="1" applyAlignment="1">
      <alignment horizontal="center" wrapText="1"/>
    </xf>
    <xf numFmtId="0" fontId="0" fillId="0" borderId="0" xfId="0" applyFont="1" applyAlignment="1" applyProtection="1">
      <alignment horizontal="left"/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workbookViewId="0">
      <pane xSplit="2" ySplit="2" topLeftCell="C109" activePane="bottomRight" state="frozen"/>
      <selection pane="topRight" activeCell="C1" sqref="C1"/>
      <selection pane="bottomLeft" activeCell="A3" sqref="A3"/>
      <selection pane="bottomRight" activeCell="A125" sqref="A125:A128"/>
    </sheetView>
  </sheetViews>
  <sheetFormatPr defaultRowHeight="15" x14ac:dyDescent="0.25"/>
  <cols>
    <col min="1" max="1" width="34" style="2" customWidth="1"/>
    <col min="2" max="2" width="21" style="2" customWidth="1"/>
    <col min="3" max="14" width="15.7109375" style="2" customWidth="1"/>
    <col min="15" max="16384" width="9.140625" style="2"/>
  </cols>
  <sheetData>
    <row r="1" spans="1:14" ht="34.5" customHeight="1" thickBot="1" x14ac:dyDescent="0.3">
      <c r="A1" s="38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45.75" thickBot="1" x14ac:dyDescent="0.3">
      <c r="A2" s="16" t="s">
        <v>31</v>
      </c>
      <c r="B2" s="18" t="s">
        <v>30</v>
      </c>
      <c r="C2" s="16" t="s">
        <v>17</v>
      </c>
      <c r="D2" s="17" t="s">
        <v>18</v>
      </c>
      <c r="E2" s="17" t="s">
        <v>19</v>
      </c>
      <c r="F2" s="18" t="s">
        <v>20</v>
      </c>
      <c r="G2" s="16" t="s">
        <v>21</v>
      </c>
      <c r="H2" s="17" t="s">
        <v>22</v>
      </c>
      <c r="I2" s="17" t="s">
        <v>23</v>
      </c>
      <c r="J2" s="18" t="s">
        <v>24</v>
      </c>
      <c r="K2" s="16" t="s">
        <v>25</v>
      </c>
      <c r="L2" s="17" t="s">
        <v>26</v>
      </c>
      <c r="M2" s="17" t="s">
        <v>27</v>
      </c>
      <c r="N2" s="18" t="s">
        <v>28</v>
      </c>
    </row>
    <row r="3" spans="1:14" x14ac:dyDescent="0.25">
      <c r="A3" s="13" t="s">
        <v>39</v>
      </c>
      <c r="B3" s="21" t="s">
        <v>1</v>
      </c>
      <c r="C3" s="22">
        <v>22323</v>
      </c>
      <c r="D3" s="23">
        <v>107942</v>
      </c>
      <c r="E3" s="32">
        <v>64874</v>
      </c>
      <c r="F3" s="34">
        <f>SUM(C3:E3)</f>
        <v>195139</v>
      </c>
      <c r="G3" s="22">
        <v>57188</v>
      </c>
      <c r="H3" s="23">
        <v>61833</v>
      </c>
      <c r="I3" s="32">
        <v>16509</v>
      </c>
      <c r="J3" s="34">
        <f>SUM(G3:I3)</f>
        <v>135530</v>
      </c>
      <c r="K3" s="22">
        <v>79511</v>
      </c>
      <c r="L3" s="23">
        <v>169776</v>
      </c>
      <c r="M3" s="32">
        <v>81382</v>
      </c>
      <c r="N3" s="34">
        <f>SUM(K3:M3)</f>
        <v>330669</v>
      </c>
    </row>
    <row r="4" spans="1:14" ht="26.25" x14ac:dyDescent="0.25">
      <c r="A4" s="6" t="s">
        <v>32</v>
      </c>
      <c r="B4" s="19" t="s">
        <v>1</v>
      </c>
      <c r="C4" s="1">
        <f>C3/$N3</f>
        <v>6.7508596209502558E-2</v>
      </c>
      <c r="D4" s="4">
        <f t="shared" ref="D4" si="0">D3/$N3</f>
        <v>0.32643519652583097</v>
      </c>
      <c r="E4" s="11">
        <f t="shared" ref="E4" si="1">E3/$N3</f>
        <v>0.19619014785177927</v>
      </c>
      <c r="F4" s="35">
        <f>F3/$N3</f>
        <v>0.59013394058711277</v>
      </c>
      <c r="G4" s="1">
        <f t="shared" ref="G4" si="2">G3/$N3</f>
        <v>0.17294636025753851</v>
      </c>
      <c r="H4" s="4">
        <f t="shared" ref="H4" si="3">H3/$N3</f>
        <v>0.1869936401658456</v>
      </c>
      <c r="I4" s="11">
        <f t="shared" ref="I4" si="4">I3/$N3</f>
        <v>4.99260589895031E-2</v>
      </c>
      <c r="J4" s="35">
        <f>J3/$N3</f>
        <v>0.40986605941288723</v>
      </c>
      <c r="K4" s="1">
        <f t="shared" ref="K4" si="5">K3/$N3</f>
        <v>0.24045495646704107</v>
      </c>
      <c r="L4" s="4">
        <f t="shared" ref="L4" si="6">L3/$N3</f>
        <v>0.51343186086388504</v>
      </c>
      <c r="M4" s="11">
        <f t="shared" ref="M4" si="7">M3/$N3</f>
        <v>0.24611318266907392</v>
      </c>
      <c r="N4" s="35">
        <f t="shared" ref="N4" si="8">N3/$N3</f>
        <v>1</v>
      </c>
    </row>
    <row r="5" spans="1:14" x14ac:dyDescent="0.25">
      <c r="A5" s="5" t="s">
        <v>39</v>
      </c>
      <c r="B5" s="19" t="s">
        <v>2</v>
      </c>
      <c r="C5" s="14">
        <v>53589</v>
      </c>
      <c r="D5" s="3">
        <v>239949</v>
      </c>
      <c r="E5" s="10">
        <v>170782</v>
      </c>
      <c r="F5" s="36">
        <f t="shared" ref="F5:F29" si="9">SUM(C5:E5)</f>
        <v>464320</v>
      </c>
      <c r="G5" s="14">
        <v>4613</v>
      </c>
      <c r="H5" s="3">
        <v>7751</v>
      </c>
      <c r="I5" s="10">
        <v>3177</v>
      </c>
      <c r="J5" s="36">
        <f t="shared" ref="J5:J29" si="10">SUM(G5:I5)</f>
        <v>15541</v>
      </c>
      <c r="K5" s="14">
        <v>58202</v>
      </c>
      <c r="L5" s="3">
        <v>247700</v>
      </c>
      <c r="M5" s="10">
        <v>173959</v>
      </c>
      <c r="N5" s="36">
        <f t="shared" ref="N5:N29" si="11">SUM(K5:M5)</f>
        <v>479861</v>
      </c>
    </row>
    <row r="6" spans="1:14" ht="26.25" x14ac:dyDescent="0.25">
      <c r="A6" s="6" t="s">
        <v>32</v>
      </c>
      <c r="B6" s="19" t="s">
        <v>2</v>
      </c>
      <c r="C6" s="1">
        <f>C5/$N5</f>
        <v>0.11167608953426096</v>
      </c>
      <c r="D6" s="4">
        <f t="shared" ref="D6" si="12">D5/$N5</f>
        <v>0.50003855283092391</v>
      </c>
      <c r="E6" s="11">
        <f t="shared" ref="E6" si="13">E5/$N5</f>
        <v>0.35589889572188615</v>
      </c>
      <c r="F6" s="35">
        <f t="shared" ref="F6" si="14">F5/$N5</f>
        <v>0.96761353808707107</v>
      </c>
      <c r="G6" s="1">
        <f t="shared" ref="G6" si="15">G5/$N5</f>
        <v>9.6132004893083618E-3</v>
      </c>
      <c r="H6" s="4">
        <f t="shared" ref="H6" si="16">H5/$N5</f>
        <v>1.615259418873382E-2</v>
      </c>
      <c r="I6" s="11">
        <f t="shared" ref="I6" si="17">I5/$N5</f>
        <v>6.6206672348867691E-3</v>
      </c>
      <c r="J6" s="35">
        <f t="shared" ref="J6" si="18">J5/$N5</f>
        <v>3.2386461912928953E-2</v>
      </c>
      <c r="K6" s="1">
        <f t="shared" ref="K6" si="19">K5/$N5</f>
        <v>0.12128929002356932</v>
      </c>
      <c r="L6" s="4">
        <f t="shared" ref="L6" si="20">L5/$N5</f>
        <v>0.51619114701965774</v>
      </c>
      <c r="M6" s="11">
        <f t="shared" ref="M6" si="21">M5/$N5</f>
        <v>0.3625195629567729</v>
      </c>
      <c r="N6" s="35">
        <f t="shared" ref="N6" si="22">N5/$N5</f>
        <v>1</v>
      </c>
    </row>
    <row r="7" spans="1:14" x14ac:dyDescent="0.25">
      <c r="A7" s="5" t="s">
        <v>39</v>
      </c>
      <c r="B7" s="19" t="s">
        <v>3</v>
      </c>
      <c r="C7" s="14">
        <v>24163</v>
      </c>
      <c r="D7" s="3">
        <v>120518</v>
      </c>
      <c r="E7" s="10">
        <v>93311</v>
      </c>
      <c r="F7" s="36">
        <f t="shared" si="9"/>
        <v>237992</v>
      </c>
      <c r="G7" s="14">
        <v>12412</v>
      </c>
      <c r="H7" s="3">
        <v>32041</v>
      </c>
      <c r="I7" s="10">
        <v>11661</v>
      </c>
      <c r="J7" s="36">
        <f t="shared" si="10"/>
        <v>56114</v>
      </c>
      <c r="K7" s="14">
        <v>36574</v>
      </c>
      <c r="L7" s="3">
        <v>152558</v>
      </c>
      <c r="M7" s="10">
        <v>104972</v>
      </c>
      <c r="N7" s="36">
        <f t="shared" si="11"/>
        <v>294104</v>
      </c>
    </row>
    <row r="8" spans="1:14" ht="26.25" x14ac:dyDescent="0.25">
      <c r="A8" s="6" t="s">
        <v>32</v>
      </c>
      <c r="B8" s="19" t="s">
        <v>3</v>
      </c>
      <c r="C8" s="1">
        <f>C7/$N7</f>
        <v>8.2158012131762909E-2</v>
      </c>
      <c r="D8" s="4">
        <f t="shared" ref="D8" si="23">D7/$N7</f>
        <v>0.40978021380192042</v>
      </c>
      <c r="E8" s="11">
        <f t="shared" ref="E8" si="24">E7/$N7</f>
        <v>0.31727212142643418</v>
      </c>
      <c r="F8" s="35">
        <f t="shared" ref="F8" si="25">F7/$N7</f>
        <v>0.80921034736011754</v>
      </c>
      <c r="G8" s="1">
        <f t="shared" ref="G8" si="26">G7/$N7</f>
        <v>4.2202758207980848E-2</v>
      </c>
      <c r="H8" s="4">
        <f t="shared" ref="H8" si="27">H7/$N7</f>
        <v>0.10894445502271305</v>
      </c>
      <c r="I8" s="11">
        <f t="shared" ref="I8" si="28">I7/$N7</f>
        <v>3.9649239724723229E-2</v>
      </c>
      <c r="J8" s="35">
        <f t="shared" ref="J8" si="29">J7/$N7</f>
        <v>0.19079645295541714</v>
      </c>
      <c r="K8" s="1">
        <f t="shared" ref="K8" si="30">K7/$N7</f>
        <v>0.12435737018197644</v>
      </c>
      <c r="L8" s="4">
        <f t="shared" ref="L8" si="31">L7/$N7</f>
        <v>0.51872126866686619</v>
      </c>
      <c r="M8" s="11">
        <f t="shared" ref="M8" si="32">M7/$N7</f>
        <v>0.35692136115115741</v>
      </c>
      <c r="N8" s="35">
        <f t="shared" ref="N8" si="33">N7/$N7</f>
        <v>1</v>
      </c>
    </row>
    <row r="9" spans="1:14" x14ac:dyDescent="0.25">
      <c r="A9" s="5" t="s">
        <v>39</v>
      </c>
      <c r="B9" s="19" t="s">
        <v>4</v>
      </c>
      <c r="C9" s="14">
        <v>58546</v>
      </c>
      <c r="D9" s="3">
        <v>246843</v>
      </c>
      <c r="E9" s="10">
        <v>156331</v>
      </c>
      <c r="F9" s="36">
        <f t="shared" si="9"/>
        <v>461720</v>
      </c>
      <c r="G9" s="14">
        <v>41514</v>
      </c>
      <c r="H9" s="3">
        <v>82744</v>
      </c>
      <c r="I9" s="10">
        <v>34963</v>
      </c>
      <c r="J9" s="36">
        <f t="shared" si="10"/>
        <v>159221</v>
      </c>
      <c r="K9" s="14">
        <v>100060</v>
      </c>
      <c r="L9" s="3">
        <v>329587</v>
      </c>
      <c r="M9" s="10">
        <v>191294</v>
      </c>
      <c r="N9" s="36">
        <f t="shared" si="11"/>
        <v>620941</v>
      </c>
    </row>
    <row r="10" spans="1:14" ht="26.25" x14ac:dyDescent="0.25">
      <c r="A10" s="6" t="s">
        <v>32</v>
      </c>
      <c r="B10" s="19" t="s">
        <v>4</v>
      </c>
      <c r="C10" s="1">
        <f>C9/$N9</f>
        <v>9.4285930547346686E-2</v>
      </c>
      <c r="D10" s="4">
        <f t="shared" ref="D10" si="34">D9/$N9</f>
        <v>0.39753052222352847</v>
      </c>
      <c r="E10" s="11">
        <f t="shared" ref="E10" si="35">E9/$N9</f>
        <v>0.25176466041057038</v>
      </c>
      <c r="F10" s="35">
        <f t="shared" ref="F10" si="36">F9/$N9</f>
        <v>0.7435811131814456</v>
      </c>
      <c r="G10" s="1">
        <f t="shared" ref="G10" si="37">G9/$N9</f>
        <v>6.6856593460570324E-2</v>
      </c>
      <c r="H10" s="4">
        <f t="shared" ref="H10" si="38">H9/$N9</f>
        <v>0.13325581657516575</v>
      </c>
      <c r="I10" s="11">
        <f t="shared" ref="I10" si="39">I9/$N9</f>
        <v>5.6306476782818332E-2</v>
      </c>
      <c r="J10" s="35">
        <f t="shared" ref="J10" si="40">J9/$N9</f>
        <v>0.2564188868185544</v>
      </c>
      <c r="K10" s="1">
        <f t="shared" ref="K10" si="41">K9/$N9</f>
        <v>0.16114252400791701</v>
      </c>
      <c r="L10" s="4">
        <f t="shared" ref="L10" si="42">L9/$N9</f>
        <v>0.53078633879869419</v>
      </c>
      <c r="M10" s="11">
        <f t="shared" ref="M10" si="43">M9/$N9</f>
        <v>0.30807113719338874</v>
      </c>
      <c r="N10" s="35">
        <f t="shared" ref="N10" si="44">N9/$N9</f>
        <v>1</v>
      </c>
    </row>
    <row r="11" spans="1:14" x14ac:dyDescent="0.25">
      <c r="A11" s="5" t="s">
        <v>39</v>
      </c>
      <c r="B11" s="19" t="s">
        <v>5</v>
      </c>
      <c r="C11" s="14">
        <v>25451</v>
      </c>
      <c r="D11" s="3">
        <v>71636</v>
      </c>
      <c r="E11" s="10">
        <v>46601</v>
      </c>
      <c r="F11" s="36">
        <f t="shared" si="9"/>
        <v>143688</v>
      </c>
      <c r="G11" s="14">
        <v>15888</v>
      </c>
      <c r="H11" s="3">
        <v>23932</v>
      </c>
      <c r="I11" s="10">
        <v>8312</v>
      </c>
      <c r="J11" s="36">
        <f t="shared" si="10"/>
        <v>48132</v>
      </c>
      <c r="K11" s="14">
        <v>41339</v>
      </c>
      <c r="L11" s="3">
        <v>95568</v>
      </c>
      <c r="M11" s="10">
        <v>54913</v>
      </c>
      <c r="N11" s="36">
        <f>SUM(K11:M11)</f>
        <v>191820</v>
      </c>
    </row>
    <row r="12" spans="1:14" ht="26.25" x14ac:dyDescent="0.25">
      <c r="A12" s="6" t="s">
        <v>32</v>
      </c>
      <c r="B12" s="19" t="s">
        <v>5</v>
      </c>
      <c r="C12" s="1">
        <f>C11/$N11</f>
        <v>0.13268168074236264</v>
      </c>
      <c r="D12" s="4">
        <f t="shared" ref="D12" si="45">D11/$N11</f>
        <v>0.37345428005421749</v>
      </c>
      <c r="E12" s="11">
        <f t="shared" ref="E12" si="46">E11/$N11</f>
        <v>0.24294129913460535</v>
      </c>
      <c r="F12" s="35">
        <f t="shared" ref="F12" si="47">F11/$N11</f>
        <v>0.74907725993118546</v>
      </c>
      <c r="G12" s="1">
        <f t="shared" ref="G12" si="48">G11/$N11</f>
        <v>8.2827650922740068E-2</v>
      </c>
      <c r="H12" s="4">
        <f t="shared" ref="H12" si="49">H11/$N11</f>
        <v>0.12476279845688666</v>
      </c>
      <c r="I12" s="11">
        <f t="shared" ref="I12" si="50">I11/$N11</f>
        <v>4.3332290689187779E-2</v>
      </c>
      <c r="J12" s="35">
        <f t="shared" ref="J12" si="51">J11/$N11</f>
        <v>0.25092274006881449</v>
      </c>
      <c r="K12" s="1">
        <f t="shared" ref="K12" si="52">K11/$N11</f>
        <v>0.21550933166510269</v>
      </c>
      <c r="L12" s="4">
        <f t="shared" ref="L12" si="53">L11/$N11</f>
        <v>0.49821707851110414</v>
      </c>
      <c r="M12" s="11">
        <f t="shared" ref="M12" si="54">M11/$N11</f>
        <v>0.28627358982379314</v>
      </c>
      <c r="N12" s="35">
        <f t="shared" ref="N12" si="55">N11/$N11</f>
        <v>1</v>
      </c>
    </row>
    <row r="13" spans="1:14" x14ac:dyDescent="0.25">
      <c r="A13" s="5" t="s">
        <v>39</v>
      </c>
      <c r="B13" s="19" t="s">
        <v>6</v>
      </c>
      <c r="C13" s="14">
        <v>10581</v>
      </c>
      <c r="D13" s="3">
        <v>64534</v>
      </c>
      <c r="E13" s="10">
        <v>72338</v>
      </c>
      <c r="F13" s="36">
        <f t="shared" si="9"/>
        <v>147453</v>
      </c>
      <c r="G13" s="14">
        <v>10599</v>
      </c>
      <c r="H13" s="3">
        <v>27099</v>
      </c>
      <c r="I13" s="10">
        <v>19046</v>
      </c>
      <c r="J13" s="36">
        <f t="shared" si="10"/>
        <v>56744</v>
      </c>
      <c r="K13" s="14">
        <v>21181</v>
      </c>
      <c r="L13" s="3">
        <v>91632</v>
      </c>
      <c r="M13" s="10">
        <v>91384</v>
      </c>
      <c r="N13" s="36">
        <f t="shared" si="11"/>
        <v>204197</v>
      </c>
    </row>
    <row r="14" spans="1:14" ht="26.25" x14ac:dyDescent="0.25">
      <c r="A14" s="6" t="s">
        <v>32</v>
      </c>
      <c r="B14" s="19" t="s">
        <v>6</v>
      </c>
      <c r="C14" s="1">
        <f>C13/$N13</f>
        <v>5.1817607506476591E-2</v>
      </c>
      <c r="D14" s="4">
        <f t="shared" ref="D14" si="56">D13/$N13</f>
        <v>0.3160379437503979</v>
      </c>
      <c r="E14" s="11">
        <f t="shared" ref="E14" si="57">E13/$N13</f>
        <v>0.35425593911761682</v>
      </c>
      <c r="F14" s="35">
        <f t="shared" ref="F14" si="58">F13/$N13</f>
        <v>0.72211149037449129</v>
      </c>
      <c r="G14" s="1">
        <f t="shared" ref="G14" si="59">G13/$N13</f>
        <v>5.1905757675186216E-2</v>
      </c>
      <c r="H14" s="4">
        <f t="shared" ref="H14" si="60">H13/$N13</f>
        <v>0.13271007899234563</v>
      </c>
      <c r="I14" s="11">
        <f t="shared" ref="I14" si="61">I13/$N13</f>
        <v>9.3272672957976852E-2</v>
      </c>
      <c r="J14" s="35">
        <f t="shared" ref="J14" si="62">J13/$N13</f>
        <v>0.27788850962550871</v>
      </c>
      <c r="K14" s="1">
        <f t="shared" ref="K14" si="63">K13/$N13</f>
        <v>0.10372826241325779</v>
      </c>
      <c r="L14" s="4">
        <f t="shared" ref="L14" si="64">L13/$N13</f>
        <v>0.44874312551114853</v>
      </c>
      <c r="M14" s="11">
        <f t="shared" ref="M14" si="65">M13/$N13</f>
        <v>0.44752861207559369</v>
      </c>
      <c r="N14" s="35">
        <f t="shared" ref="N14" si="66">N13/$N13</f>
        <v>1</v>
      </c>
    </row>
    <row r="15" spans="1:14" x14ac:dyDescent="0.25">
      <c r="A15" s="5" t="s">
        <v>39</v>
      </c>
      <c r="B15" s="19" t="s">
        <v>7</v>
      </c>
      <c r="C15" s="14">
        <v>23821</v>
      </c>
      <c r="D15" s="3">
        <v>59049</v>
      </c>
      <c r="E15" s="10">
        <v>30897</v>
      </c>
      <c r="F15" s="36">
        <f t="shared" si="9"/>
        <v>113767</v>
      </c>
      <c r="G15" s="14">
        <v>46485</v>
      </c>
      <c r="H15" s="3">
        <v>80316</v>
      </c>
      <c r="I15" s="10">
        <v>39862</v>
      </c>
      <c r="J15" s="36">
        <f t="shared" si="10"/>
        <v>166663</v>
      </c>
      <c r="K15" s="14">
        <v>70306</v>
      </c>
      <c r="L15" s="3">
        <v>139365</v>
      </c>
      <c r="M15" s="10">
        <v>70759</v>
      </c>
      <c r="N15" s="36">
        <f t="shared" si="11"/>
        <v>280430</v>
      </c>
    </row>
    <row r="16" spans="1:14" ht="26.25" x14ac:dyDescent="0.25">
      <c r="A16" s="6" t="s">
        <v>32</v>
      </c>
      <c r="B16" s="19" t="s">
        <v>7</v>
      </c>
      <c r="C16" s="1">
        <f>C15/$N15</f>
        <v>8.494454944192846E-2</v>
      </c>
      <c r="D16" s="4">
        <f t="shared" ref="D16" si="67">D15/$N15</f>
        <v>0.2105659166280355</v>
      </c>
      <c r="E16" s="11">
        <f t="shared" ref="E16" si="68">E15/$N15</f>
        <v>0.11017722782869165</v>
      </c>
      <c r="F16" s="35">
        <f t="shared" ref="F16" si="69">F15/$N15</f>
        <v>0.40568769389865561</v>
      </c>
      <c r="G16" s="1">
        <f t="shared" ref="G16" si="70">G15/$N15</f>
        <v>0.16576329208715188</v>
      </c>
      <c r="H16" s="4">
        <f t="shared" ref="H16" si="71">H15/$N15</f>
        <v>0.28640302392753986</v>
      </c>
      <c r="I16" s="11">
        <f t="shared" ref="I16" si="72">I15/$N15</f>
        <v>0.14214599008665263</v>
      </c>
      <c r="J16" s="35">
        <f t="shared" ref="J16" si="73">J15/$N15</f>
        <v>0.59431230610134433</v>
      </c>
      <c r="K16" s="1">
        <f t="shared" ref="K16" si="74">K15/$N15</f>
        <v>0.25070784152908032</v>
      </c>
      <c r="L16" s="4">
        <f t="shared" ref="L16" si="75">L15/$N15</f>
        <v>0.49696894055557539</v>
      </c>
      <c r="M16" s="11">
        <f t="shared" ref="M16" si="76">M15/$N15</f>
        <v>0.25232321791534429</v>
      </c>
      <c r="N16" s="35">
        <f t="shared" ref="N16" si="77">N15/$N15</f>
        <v>1</v>
      </c>
    </row>
    <row r="17" spans="1:14" x14ac:dyDescent="0.25">
      <c r="A17" s="5" t="s">
        <v>39</v>
      </c>
      <c r="B17" s="19" t="s">
        <v>8</v>
      </c>
      <c r="C17" s="14">
        <v>5559</v>
      </c>
      <c r="D17" s="3">
        <v>18636</v>
      </c>
      <c r="E17" s="10">
        <v>10200</v>
      </c>
      <c r="F17" s="36">
        <f t="shared" si="9"/>
        <v>34395</v>
      </c>
      <c r="G17" s="14">
        <v>30136</v>
      </c>
      <c r="H17" s="3">
        <v>65595</v>
      </c>
      <c r="I17" s="10">
        <v>37821</v>
      </c>
      <c r="J17" s="36">
        <f t="shared" si="10"/>
        <v>133552</v>
      </c>
      <c r="K17" s="14">
        <v>35695</v>
      </c>
      <c r="L17" s="3">
        <v>84232</v>
      </c>
      <c r="M17" s="10">
        <v>48021</v>
      </c>
      <c r="N17" s="36">
        <f t="shared" si="11"/>
        <v>167948</v>
      </c>
    </row>
    <row r="18" spans="1:14" ht="26.25" x14ac:dyDescent="0.25">
      <c r="A18" s="6" t="s">
        <v>32</v>
      </c>
      <c r="B18" s="19" t="s">
        <v>8</v>
      </c>
      <c r="C18" s="1">
        <f>C17/$N17</f>
        <v>3.3099530807154595E-2</v>
      </c>
      <c r="D18" s="4">
        <f t="shared" ref="D18" si="78">D17/$N17</f>
        <v>0.11096291709338604</v>
      </c>
      <c r="E18" s="11">
        <f t="shared" ref="E18" si="79">E17/$N17</f>
        <v>6.0733084049824942E-2</v>
      </c>
      <c r="F18" s="35">
        <f t="shared" ref="F18" si="80">F17/$N17</f>
        <v>0.20479553195036559</v>
      </c>
      <c r="G18" s="1">
        <f t="shared" ref="G18" si="81">G17/$N17</f>
        <v>0.17943649224760044</v>
      </c>
      <c r="H18" s="4">
        <f t="shared" ref="H18" si="82">H17/$N17</f>
        <v>0.39056731845571246</v>
      </c>
      <c r="I18" s="11">
        <f t="shared" ref="I18" si="83">I17/$N17</f>
        <v>0.22519470312239503</v>
      </c>
      <c r="J18" s="35">
        <f t="shared" ref="J18" si="84">J17/$N17</f>
        <v>0.79519851382570794</v>
      </c>
      <c r="K18" s="1">
        <f t="shared" ref="K18" si="85">K17/$N17</f>
        <v>0.21253602305475505</v>
      </c>
      <c r="L18" s="4">
        <f t="shared" ref="L18" si="86">L17/$N17</f>
        <v>0.50153618977302494</v>
      </c>
      <c r="M18" s="11">
        <f t="shared" ref="M18" si="87">M17/$N17</f>
        <v>0.28592778717221995</v>
      </c>
      <c r="N18" s="35">
        <f t="shared" ref="N18" si="88">N17/$N17</f>
        <v>1</v>
      </c>
    </row>
    <row r="19" spans="1:14" x14ac:dyDescent="0.25">
      <c r="A19" s="5" t="s">
        <v>39</v>
      </c>
      <c r="B19" s="19" t="s">
        <v>9</v>
      </c>
      <c r="C19" s="14">
        <v>8668</v>
      </c>
      <c r="D19" s="3">
        <v>38150</v>
      </c>
      <c r="E19" s="10">
        <v>21414</v>
      </c>
      <c r="F19" s="36">
        <f t="shared" si="9"/>
        <v>68232</v>
      </c>
      <c r="G19" s="14">
        <v>17995</v>
      </c>
      <c r="H19" s="3">
        <v>48176</v>
      </c>
      <c r="I19" s="10">
        <v>27785</v>
      </c>
      <c r="J19" s="36">
        <f t="shared" si="10"/>
        <v>93956</v>
      </c>
      <c r="K19" s="14">
        <v>26664</v>
      </c>
      <c r="L19" s="3">
        <v>86326</v>
      </c>
      <c r="M19" s="10">
        <v>49198</v>
      </c>
      <c r="N19" s="36">
        <f t="shared" si="11"/>
        <v>162188</v>
      </c>
    </row>
    <row r="20" spans="1:14" ht="26.25" x14ac:dyDescent="0.25">
      <c r="A20" s="6" t="s">
        <v>32</v>
      </c>
      <c r="B20" s="19" t="s">
        <v>9</v>
      </c>
      <c r="C20" s="1">
        <f>C19/$N19</f>
        <v>5.3444151231903714E-2</v>
      </c>
      <c r="D20" s="4">
        <f t="shared" ref="D20" si="89">D19/$N19</f>
        <v>0.23522085481046687</v>
      </c>
      <c r="E20" s="11">
        <f t="shared" ref="E20" si="90">E19/$N19</f>
        <v>0.13203196290724345</v>
      </c>
      <c r="F20" s="35">
        <f t="shared" ref="F20" si="91">F19/$N19</f>
        <v>0.420696968949614</v>
      </c>
      <c r="G20" s="1">
        <f t="shared" ref="G20" si="92">G19/$N19</f>
        <v>0.11095148839618221</v>
      </c>
      <c r="H20" s="4">
        <f t="shared" ref="H20" si="93">H19/$N19</f>
        <v>0.29703800527782576</v>
      </c>
      <c r="I20" s="11">
        <f t="shared" ref="I20" si="94">I19/$N19</f>
        <v>0.17131353737637803</v>
      </c>
      <c r="J20" s="35">
        <f t="shared" ref="J20" si="95">J19/$N19</f>
        <v>0.57930303105038594</v>
      </c>
      <c r="K20" s="1">
        <f t="shared" ref="K20" si="96">K19/$N19</f>
        <v>0.16440180531235357</v>
      </c>
      <c r="L20" s="4">
        <f t="shared" ref="L20" si="97">L19/$N19</f>
        <v>0.5322588600882926</v>
      </c>
      <c r="M20" s="11">
        <f t="shared" ref="M20" si="98">M19/$N19</f>
        <v>0.30333933459935386</v>
      </c>
      <c r="N20" s="35">
        <f t="shared" ref="N20" si="99">N19/$N19</f>
        <v>1</v>
      </c>
    </row>
    <row r="21" spans="1:14" x14ac:dyDescent="0.25">
      <c r="A21" s="5" t="s">
        <v>39</v>
      </c>
      <c r="B21" s="19" t="s">
        <v>10</v>
      </c>
      <c r="C21" s="14">
        <v>24196</v>
      </c>
      <c r="D21" s="3">
        <v>96921</v>
      </c>
      <c r="E21" s="10">
        <v>59581</v>
      </c>
      <c r="F21" s="36">
        <f t="shared" si="9"/>
        <v>180698</v>
      </c>
      <c r="G21" s="14">
        <v>6251</v>
      </c>
      <c r="H21" s="3">
        <v>13393</v>
      </c>
      <c r="I21" s="10">
        <v>10620</v>
      </c>
      <c r="J21" s="36">
        <f t="shared" si="10"/>
        <v>30264</v>
      </c>
      <c r="K21" s="14">
        <v>30448</v>
      </c>
      <c r="L21" s="3">
        <v>110314</v>
      </c>
      <c r="M21" s="10">
        <v>70201</v>
      </c>
      <c r="N21" s="36">
        <f t="shared" si="11"/>
        <v>210963</v>
      </c>
    </row>
    <row r="22" spans="1:14" ht="26.25" x14ac:dyDescent="0.25">
      <c r="A22" s="6" t="s">
        <v>32</v>
      </c>
      <c r="B22" s="19" t="s">
        <v>10</v>
      </c>
      <c r="C22" s="1">
        <f>C21/$N21</f>
        <v>0.11469309784180164</v>
      </c>
      <c r="D22" s="4">
        <f t="shared" ref="D22" si="100">D21/$N21</f>
        <v>0.45942179434308383</v>
      </c>
      <c r="E22" s="11">
        <f t="shared" ref="E22" si="101">E21/$N21</f>
        <v>0.28242393215871975</v>
      </c>
      <c r="F22" s="35">
        <f t="shared" ref="F22" si="102">F21/$N21</f>
        <v>0.85653882434360529</v>
      </c>
      <c r="G22" s="1">
        <f t="shared" ref="G22" si="103">G21/$N21</f>
        <v>2.9630788337291374E-2</v>
      </c>
      <c r="H22" s="4">
        <f t="shared" ref="H22" si="104">H21/$N21</f>
        <v>6.3485066101638676E-2</v>
      </c>
      <c r="I22" s="11">
        <f t="shared" ref="I22" si="105">I21/$N21</f>
        <v>5.0340581049757541E-2</v>
      </c>
      <c r="J22" s="35">
        <f t="shared" ref="J22" si="106">J21/$N21</f>
        <v>0.14345643548868758</v>
      </c>
      <c r="K22" s="1">
        <f t="shared" ref="K22" si="107">K21/$N21</f>
        <v>0.14432862634680016</v>
      </c>
      <c r="L22" s="4">
        <f t="shared" ref="L22" si="108">L21/$N21</f>
        <v>0.52290686044472257</v>
      </c>
      <c r="M22" s="11">
        <f t="shared" ref="M22" si="109">M21/$N21</f>
        <v>0.33276451320847733</v>
      </c>
      <c r="N22" s="35">
        <f t="shared" ref="N22" si="110">N21/$N21</f>
        <v>1</v>
      </c>
    </row>
    <row r="23" spans="1:14" x14ac:dyDescent="0.25">
      <c r="A23" s="5" t="s">
        <v>39</v>
      </c>
      <c r="B23" s="19" t="s">
        <v>11</v>
      </c>
      <c r="C23" s="14">
        <v>20907</v>
      </c>
      <c r="D23" s="3">
        <v>101653</v>
      </c>
      <c r="E23" s="10">
        <v>85893</v>
      </c>
      <c r="F23" s="36">
        <f t="shared" si="9"/>
        <v>208453</v>
      </c>
      <c r="G23" s="14">
        <v>4090</v>
      </c>
      <c r="H23" s="3">
        <v>8987</v>
      </c>
      <c r="I23" s="10">
        <v>5192</v>
      </c>
      <c r="J23" s="36">
        <f t="shared" si="10"/>
        <v>18269</v>
      </c>
      <c r="K23" s="14">
        <v>24997</v>
      </c>
      <c r="L23" s="3">
        <v>110640</v>
      </c>
      <c r="M23" s="10">
        <v>91084</v>
      </c>
      <c r="N23" s="36">
        <f t="shared" si="11"/>
        <v>226721</v>
      </c>
    </row>
    <row r="24" spans="1:14" ht="26.25" x14ac:dyDescent="0.25">
      <c r="A24" s="6" t="s">
        <v>32</v>
      </c>
      <c r="B24" s="19" t="s">
        <v>11</v>
      </c>
      <c r="C24" s="1">
        <f>C23/$N23</f>
        <v>9.2214660309367022E-2</v>
      </c>
      <c r="D24" s="4">
        <f t="shared" ref="D24" si="111">D23/$N23</f>
        <v>0.44836164272387646</v>
      </c>
      <c r="E24" s="11">
        <f t="shared" ref="E24" si="112">E23/$N23</f>
        <v>0.37884889357404034</v>
      </c>
      <c r="F24" s="35">
        <f t="shared" ref="F24" si="113">F23/$N23</f>
        <v>0.91942519660728383</v>
      </c>
      <c r="G24" s="1">
        <f t="shared" ref="G24" si="114">G23/$N23</f>
        <v>1.8039793402463821E-2</v>
      </c>
      <c r="H24" s="4">
        <f t="shared" ref="H24" si="115">H23/$N23</f>
        <v>3.9639027703653386E-2</v>
      </c>
      <c r="I24" s="11">
        <f t="shared" ref="I24" si="116">I23/$N23</f>
        <v>2.2900392994032313E-2</v>
      </c>
      <c r="J24" s="35">
        <f t="shared" ref="J24" si="117">J23/$N23</f>
        <v>8.0579214100149524E-2</v>
      </c>
      <c r="K24" s="1">
        <f t="shared" ref="K24" si="118">K23/$N23</f>
        <v>0.11025445371183085</v>
      </c>
      <c r="L24" s="4">
        <f t="shared" ref="L24" si="119">L23/$N23</f>
        <v>0.48800067042752987</v>
      </c>
      <c r="M24" s="11">
        <f t="shared" ref="M24" si="120">M23/$N23</f>
        <v>0.40174487586063928</v>
      </c>
      <c r="N24" s="35">
        <f t="shared" ref="N24" si="121">N23/$N23</f>
        <v>1</v>
      </c>
    </row>
    <row r="25" spans="1:14" x14ac:dyDescent="0.25">
      <c r="A25" s="5" t="s">
        <v>39</v>
      </c>
      <c r="B25" s="19" t="s">
        <v>12</v>
      </c>
      <c r="C25" s="14">
        <v>22145</v>
      </c>
      <c r="D25" s="3">
        <v>80796</v>
      </c>
      <c r="E25" s="10">
        <v>57968</v>
      </c>
      <c r="F25" s="36">
        <f t="shared" si="9"/>
        <v>160909</v>
      </c>
      <c r="G25" s="14">
        <v>33088</v>
      </c>
      <c r="H25" s="3">
        <v>70795</v>
      </c>
      <c r="I25" s="10">
        <v>51603</v>
      </c>
      <c r="J25" s="36">
        <f t="shared" si="10"/>
        <v>155486</v>
      </c>
      <c r="K25" s="14">
        <v>55233</v>
      </c>
      <c r="L25" s="3">
        <v>151591</v>
      </c>
      <c r="M25" s="10">
        <v>109571</v>
      </c>
      <c r="N25" s="36">
        <f t="shared" si="11"/>
        <v>316395</v>
      </c>
    </row>
    <row r="26" spans="1:14" ht="26.25" x14ac:dyDescent="0.25">
      <c r="A26" s="6" t="s">
        <v>32</v>
      </c>
      <c r="B26" s="19" t="s">
        <v>12</v>
      </c>
      <c r="C26" s="1">
        <f>C25/$N25</f>
        <v>6.9991624393558688E-2</v>
      </c>
      <c r="D26" s="4">
        <f t="shared" ref="D26" si="122">D25/$N25</f>
        <v>0.25536433888019722</v>
      </c>
      <c r="E26" s="11">
        <f t="shared" ref="E26" si="123">E25/$N25</f>
        <v>0.18321402044912213</v>
      </c>
      <c r="F26" s="35">
        <f t="shared" ref="F26" si="124">F25/$N25</f>
        <v>0.50856998372287809</v>
      </c>
      <c r="G26" s="1">
        <f t="shared" ref="G26" si="125">G25/$N25</f>
        <v>0.10457813808688507</v>
      </c>
      <c r="H26" s="4">
        <f t="shared" ref="H26" si="126">H25/$N25</f>
        <v>0.22375511623129316</v>
      </c>
      <c r="I26" s="11">
        <f t="shared" ref="I26" si="127">I25/$N25</f>
        <v>0.16309676195894374</v>
      </c>
      <c r="J26" s="35">
        <f t="shared" ref="J26" si="128">J25/$N25</f>
        <v>0.49143001627712196</v>
      </c>
      <c r="K26" s="1">
        <f t="shared" ref="K26" si="129">K25/$N25</f>
        <v>0.17456976248044376</v>
      </c>
      <c r="L26" s="4">
        <f t="shared" ref="L26" si="130">L25/$N25</f>
        <v>0.4791194551114904</v>
      </c>
      <c r="M26" s="11">
        <f t="shared" ref="M26" si="131">M25/$N25</f>
        <v>0.34631078240806584</v>
      </c>
      <c r="N26" s="35">
        <f t="shared" ref="N26" si="132">N25/$N25</f>
        <v>1</v>
      </c>
    </row>
    <row r="27" spans="1:14" x14ac:dyDescent="0.25">
      <c r="A27" s="5" t="s">
        <v>39</v>
      </c>
      <c r="B27" s="19" t="s">
        <v>13</v>
      </c>
      <c r="C27" s="14">
        <v>4768</v>
      </c>
      <c r="D27" s="3">
        <v>9675</v>
      </c>
      <c r="E27" s="10">
        <v>3338</v>
      </c>
      <c r="F27" s="36">
        <f t="shared" si="9"/>
        <v>17781</v>
      </c>
      <c r="G27" s="14">
        <v>21506</v>
      </c>
      <c r="H27" s="3">
        <v>37590</v>
      </c>
      <c r="I27" s="10">
        <v>29885</v>
      </c>
      <c r="J27" s="36">
        <f t="shared" si="10"/>
        <v>88981</v>
      </c>
      <c r="K27" s="14">
        <v>26273</v>
      </c>
      <c r="L27" s="3">
        <v>47265</v>
      </c>
      <c r="M27" s="10">
        <v>33224</v>
      </c>
      <c r="N27" s="36">
        <f t="shared" si="11"/>
        <v>106762</v>
      </c>
    </row>
    <row r="28" spans="1:14" ht="26.25" x14ac:dyDescent="0.25">
      <c r="A28" s="6" t="s">
        <v>32</v>
      </c>
      <c r="B28" s="19" t="s">
        <v>13</v>
      </c>
      <c r="C28" s="1">
        <f>C27/$N27</f>
        <v>4.4660085048987469E-2</v>
      </c>
      <c r="D28" s="4">
        <f t="shared" ref="D28" si="133">D27/$N27</f>
        <v>9.0622131469998687E-2</v>
      </c>
      <c r="E28" s="11">
        <f t="shared" ref="E28" si="134">E27/$N27</f>
        <v>3.1265806185721515E-2</v>
      </c>
      <c r="F28" s="35">
        <f t="shared" ref="F28" si="135">F27/$N27</f>
        <v>0.16654802270470767</v>
      </c>
      <c r="G28" s="1">
        <f t="shared" ref="G28" si="136">G27/$N27</f>
        <v>0.20143871414922912</v>
      </c>
      <c r="H28" s="4">
        <f t="shared" ref="H28" si="137">H27/$N27</f>
        <v>0.35209156816095616</v>
      </c>
      <c r="I28" s="11">
        <f t="shared" ref="I28" si="138">I27/$N27</f>
        <v>0.27992169498510705</v>
      </c>
      <c r="J28" s="35">
        <f t="shared" ref="J28" si="139">J27/$N27</f>
        <v>0.8334519772952923</v>
      </c>
      <c r="K28" s="1">
        <f t="shared" ref="K28" si="140">K27/$N27</f>
        <v>0.24608943256964089</v>
      </c>
      <c r="L28" s="4">
        <f t="shared" ref="L28" si="141">L27/$N27</f>
        <v>0.44271369963095486</v>
      </c>
      <c r="M28" s="11">
        <f t="shared" ref="M28" si="142">M27/$N27</f>
        <v>0.31119686779940431</v>
      </c>
      <c r="N28" s="35">
        <f t="shared" ref="N28" si="143">N27/$N27</f>
        <v>1</v>
      </c>
    </row>
    <row r="29" spans="1:14" x14ac:dyDescent="0.25">
      <c r="A29" s="5" t="s">
        <v>39</v>
      </c>
      <c r="B29" s="19" t="s">
        <v>14</v>
      </c>
      <c r="C29" s="14">
        <v>6887</v>
      </c>
      <c r="D29" s="3">
        <v>14620</v>
      </c>
      <c r="E29" s="10">
        <v>3184</v>
      </c>
      <c r="F29" s="36">
        <f t="shared" si="9"/>
        <v>24691</v>
      </c>
      <c r="G29" s="14">
        <v>20428</v>
      </c>
      <c r="H29" s="3">
        <v>19640</v>
      </c>
      <c r="I29" s="10">
        <v>6047</v>
      </c>
      <c r="J29" s="36">
        <f t="shared" si="10"/>
        <v>46115</v>
      </c>
      <c r="K29" s="14">
        <v>27315</v>
      </c>
      <c r="L29" s="3">
        <v>34259</v>
      </c>
      <c r="M29" s="10">
        <v>9231</v>
      </c>
      <c r="N29" s="36">
        <f t="shared" si="11"/>
        <v>70805</v>
      </c>
    </row>
    <row r="30" spans="1:14" ht="27" thickBot="1" x14ac:dyDescent="0.3">
      <c r="A30" s="24" t="s">
        <v>32</v>
      </c>
      <c r="B30" s="25" t="s">
        <v>14</v>
      </c>
      <c r="C30" s="15">
        <f>C29/$N29</f>
        <v>9.7267142150978037E-2</v>
      </c>
      <c r="D30" s="9">
        <f t="shared" ref="D30" si="144">D29/$N29</f>
        <v>0.20648259303721489</v>
      </c>
      <c r="E30" s="12">
        <f t="shared" ref="E30" si="145">E29/$N29</f>
        <v>4.496857566556034E-2</v>
      </c>
      <c r="F30" s="37">
        <f t="shared" ref="F30" si="146">F29/$N29</f>
        <v>0.34871831085375327</v>
      </c>
      <c r="G30" s="15">
        <f t="shared" ref="G30" si="147">G29/$N29</f>
        <v>0.28851069839700588</v>
      </c>
      <c r="H30" s="9">
        <f t="shared" ref="H30" si="148">H29/$N29</f>
        <v>0.27738154085163474</v>
      </c>
      <c r="I30" s="12">
        <f t="shared" ref="I30" si="149">I29/$N29</f>
        <v>8.5403573193983479E-2</v>
      </c>
      <c r="J30" s="37">
        <f t="shared" ref="J30" si="150">J29/$N29</f>
        <v>0.65129581244262413</v>
      </c>
      <c r="K30" s="15">
        <f t="shared" ref="K30" si="151">K29/$N29</f>
        <v>0.38577784054798392</v>
      </c>
      <c r="L30" s="9">
        <f t="shared" ref="L30" si="152">L29/$N29</f>
        <v>0.48385001059247229</v>
      </c>
      <c r="M30" s="12">
        <f t="shared" ref="M30" si="153">M29/$N29</f>
        <v>0.13037214885954382</v>
      </c>
      <c r="N30" s="37">
        <f t="shared" ref="N30" si="154">N29/$N29</f>
        <v>1</v>
      </c>
    </row>
    <row r="31" spans="1:14" x14ac:dyDescent="0.25">
      <c r="A31" s="26" t="s">
        <v>40</v>
      </c>
      <c r="B31" s="27" t="s">
        <v>0</v>
      </c>
      <c r="C31" s="28">
        <f>SUM(C3,C5,C7,C9,C11,C13,C15,C17,C19,C21,C23,C25,C27,C29)</f>
        <v>311604</v>
      </c>
      <c r="D31" s="29">
        <f t="shared" ref="D31:E31" si="155">SUM(D3,D5,D7,D9,D11,D13,D15,D17,D19,D21,D23,D25,D27,D29)</f>
        <v>1270922</v>
      </c>
      <c r="E31" s="33">
        <f t="shared" si="155"/>
        <v>876712</v>
      </c>
      <c r="F31" s="34">
        <f>SUM(F3,F5,F7,F9,F11,F13,F15,F17,F19,F21,F23,F25,F27,F29)</f>
        <v>2459238</v>
      </c>
      <c r="G31" s="28">
        <f t="shared" ref="G31:N31" si="156">SUM(G3,G5,G7,G9,G11,G13,G15,G17,G19,G21,G23,G25,G27,G29)</f>
        <v>322193</v>
      </c>
      <c r="H31" s="29">
        <f t="shared" si="156"/>
        <v>579892</v>
      </c>
      <c r="I31" s="33">
        <f t="shared" si="156"/>
        <v>302483</v>
      </c>
      <c r="J31" s="34">
        <f t="shared" si="156"/>
        <v>1204568</v>
      </c>
      <c r="K31" s="28">
        <f t="shared" si="156"/>
        <v>633798</v>
      </c>
      <c r="L31" s="29">
        <f t="shared" si="156"/>
        <v>1850813</v>
      </c>
      <c r="M31" s="33">
        <f>SUM(M3,M5,M7,M9,M11,M13,M15,M17,M19,M21,M23,M25,M27,M29)</f>
        <v>1179193</v>
      </c>
      <c r="N31" s="34">
        <f t="shared" si="156"/>
        <v>3663804</v>
      </c>
    </row>
    <row r="32" spans="1:14" ht="39.75" thickBot="1" x14ac:dyDescent="0.3">
      <c r="A32" s="8" t="s">
        <v>33</v>
      </c>
      <c r="B32" s="20" t="s">
        <v>32</v>
      </c>
      <c r="C32" s="15">
        <f>C31/$N31</f>
        <v>8.50493094062892E-2</v>
      </c>
      <c r="D32" s="9">
        <f t="shared" ref="D32:N32" si="157">D31/$N31</f>
        <v>0.34688591420283399</v>
      </c>
      <c r="E32" s="12">
        <f t="shared" si="157"/>
        <v>0.2392900930289939</v>
      </c>
      <c r="F32" s="37">
        <f t="shared" si="157"/>
        <v>0.67122531663811713</v>
      </c>
      <c r="G32" s="15">
        <f t="shared" si="157"/>
        <v>8.7939474928243971E-2</v>
      </c>
      <c r="H32" s="9">
        <f t="shared" si="157"/>
        <v>0.15827593397463402</v>
      </c>
      <c r="I32" s="12">
        <f t="shared" si="157"/>
        <v>8.255982033973433E-2</v>
      </c>
      <c r="J32" s="37">
        <f t="shared" si="157"/>
        <v>0.32877522924261232</v>
      </c>
      <c r="K32" s="15">
        <f t="shared" si="157"/>
        <v>0.17298905727489788</v>
      </c>
      <c r="L32" s="9">
        <f t="shared" si="157"/>
        <v>0.50516157523710326</v>
      </c>
      <c r="M32" s="12">
        <f t="shared" si="157"/>
        <v>0.32184936748799881</v>
      </c>
      <c r="N32" s="37">
        <f t="shared" si="157"/>
        <v>1</v>
      </c>
    </row>
    <row r="33" spans="1:14" x14ac:dyDescent="0.25">
      <c r="A33" s="30" t="s">
        <v>37</v>
      </c>
      <c r="B33" s="21" t="s">
        <v>1</v>
      </c>
      <c r="C33" s="22">
        <v>7870</v>
      </c>
      <c r="D33" s="23">
        <v>37599</v>
      </c>
      <c r="E33" s="32">
        <v>38266</v>
      </c>
      <c r="F33" s="34">
        <f>SUM(C33:E33)</f>
        <v>83735</v>
      </c>
      <c r="G33" s="22">
        <v>7342</v>
      </c>
      <c r="H33" s="23">
        <v>10913</v>
      </c>
      <c r="I33" s="32">
        <v>6068</v>
      </c>
      <c r="J33" s="34">
        <f>SUM(G33:I33)</f>
        <v>24323</v>
      </c>
      <c r="K33" s="22">
        <v>15212</v>
      </c>
      <c r="L33" s="23">
        <v>48512</v>
      </c>
      <c r="M33" s="32">
        <v>44334</v>
      </c>
      <c r="N33" s="34">
        <f>SUM(K33:M33)</f>
        <v>108058</v>
      </c>
    </row>
    <row r="34" spans="1:14" ht="26.25" x14ac:dyDescent="0.25">
      <c r="A34" s="6" t="s">
        <v>32</v>
      </c>
      <c r="B34" s="19" t="s">
        <v>1</v>
      </c>
      <c r="C34" s="1">
        <f>C33/$N33</f>
        <v>7.2831257287752874E-2</v>
      </c>
      <c r="D34" s="4">
        <f t="shared" ref="D34" si="158">D33/$N33</f>
        <v>0.34795202576394157</v>
      </c>
      <c r="E34" s="11">
        <f t="shared" ref="E34" si="159">E33/$N33</f>
        <v>0.35412463676914252</v>
      </c>
      <c r="F34" s="35">
        <f t="shared" ref="F34" si="160">F33/$N33</f>
        <v>0.77490791982083695</v>
      </c>
      <c r="G34" s="1">
        <f t="shared" ref="G34" si="161">G33/$N33</f>
        <v>6.7944992504025623E-2</v>
      </c>
      <c r="H34" s="4">
        <f t="shared" ref="H34" si="162">H33/$N33</f>
        <v>0.10099205981972645</v>
      </c>
      <c r="I34" s="11">
        <f t="shared" ref="I34" si="163">I33/$N33</f>
        <v>5.6155027855410981E-2</v>
      </c>
      <c r="J34" s="35">
        <f t="shared" ref="J34" si="164">J33/$N33</f>
        <v>0.22509208017916305</v>
      </c>
      <c r="K34" s="1">
        <f t="shared" ref="K34" si="165">K33/$N33</f>
        <v>0.1407762497917785</v>
      </c>
      <c r="L34" s="4">
        <f t="shared" ref="L34" si="166">L33/$N33</f>
        <v>0.44894408558366805</v>
      </c>
      <c r="M34" s="11">
        <f t="shared" ref="M34" si="167">M33/$N33</f>
        <v>0.41027966462455345</v>
      </c>
      <c r="N34" s="35">
        <f t="shared" ref="N34" si="168">N33/$N33</f>
        <v>1</v>
      </c>
    </row>
    <row r="35" spans="1:14" ht="15.75" customHeight="1" x14ac:dyDescent="0.25">
      <c r="A35" s="7" t="s">
        <v>37</v>
      </c>
      <c r="B35" s="19" t="s">
        <v>2</v>
      </c>
      <c r="C35" s="14">
        <v>5030</v>
      </c>
      <c r="D35" s="3">
        <v>17538</v>
      </c>
      <c r="E35" s="10">
        <v>10223</v>
      </c>
      <c r="F35" s="36">
        <f t="shared" ref="F35:F59" si="169">SUM(C35:E35)</f>
        <v>32791</v>
      </c>
      <c r="G35" s="14">
        <v>298</v>
      </c>
      <c r="H35" s="3">
        <v>482</v>
      </c>
      <c r="I35" s="10">
        <v>348</v>
      </c>
      <c r="J35" s="36">
        <f t="shared" ref="J35:J59" si="170">SUM(G35:I35)</f>
        <v>1128</v>
      </c>
      <c r="K35" s="14">
        <v>5328</v>
      </c>
      <c r="L35" s="3">
        <v>18020</v>
      </c>
      <c r="M35" s="10">
        <v>10571</v>
      </c>
      <c r="N35" s="36">
        <f t="shared" ref="N35:N59" si="171">SUM(K35:M35)</f>
        <v>33919</v>
      </c>
    </row>
    <row r="36" spans="1:14" ht="26.25" x14ac:dyDescent="0.25">
      <c r="A36" s="6" t="s">
        <v>32</v>
      </c>
      <c r="B36" s="19" t="s">
        <v>2</v>
      </c>
      <c r="C36" s="1">
        <f>C35/$N35</f>
        <v>0.14829446622836759</v>
      </c>
      <c r="D36" s="4">
        <f t="shared" ref="D36" si="172">D35/$N35</f>
        <v>0.51705533771632417</v>
      </c>
      <c r="E36" s="11">
        <f t="shared" ref="E36" si="173">E35/$N35</f>
        <v>0.30139449865856893</v>
      </c>
      <c r="F36" s="35">
        <f t="shared" ref="F36" si="174">F35/$N35</f>
        <v>0.96674430260326072</v>
      </c>
      <c r="G36" s="1">
        <f t="shared" ref="G36" si="175">G35/$N35</f>
        <v>8.7856363689967267E-3</v>
      </c>
      <c r="H36" s="4">
        <f t="shared" ref="H36" si="176">H35/$N35</f>
        <v>1.4210324596833633E-2</v>
      </c>
      <c r="I36" s="11">
        <f t="shared" ref="I36" si="177">I35/$N35</f>
        <v>1.025973643090893E-2</v>
      </c>
      <c r="J36" s="35">
        <f t="shared" ref="J36" si="178">J35/$N35</f>
        <v>3.3255697396739288E-2</v>
      </c>
      <c r="K36" s="1">
        <f t="shared" ref="K36" si="179">K35/$N35</f>
        <v>0.1570801025973643</v>
      </c>
      <c r="L36" s="4">
        <f t="shared" ref="L36" si="180">L35/$N35</f>
        <v>0.53126566231315786</v>
      </c>
      <c r="M36" s="11">
        <f t="shared" ref="M36" si="181">M35/$N35</f>
        <v>0.31165423508947787</v>
      </c>
      <c r="N36" s="35">
        <f t="shared" ref="N36" si="182">N35/$N35</f>
        <v>1</v>
      </c>
    </row>
    <row r="37" spans="1:14" ht="15.75" customHeight="1" x14ac:dyDescent="0.25">
      <c r="A37" s="7" t="s">
        <v>37</v>
      </c>
      <c r="B37" s="19" t="s">
        <v>3</v>
      </c>
      <c r="C37" s="14">
        <v>4511</v>
      </c>
      <c r="D37" s="3">
        <v>15616</v>
      </c>
      <c r="E37" s="10">
        <v>13625</v>
      </c>
      <c r="F37" s="36">
        <f t="shared" si="169"/>
        <v>33752</v>
      </c>
      <c r="G37" s="14">
        <v>1054</v>
      </c>
      <c r="H37" s="3">
        <v>2389</v>
      </c>
      <c r="I37" s="10">
        <v>1281</v>
      </c>
      <c r="J37" s="36">
        <f t="shared" si="170"/>
        <v>4724</v>
      </c>
      <c r="K37" s="14">
        <v>5565</v>
      </c>
      <c r="L37" s="3">
        <v>18005</v>
      </c>
      <c r="M37" s="10">
        <v>14906</v>
      </c>
      <c r="N37" s="36">
        <f t="shared" si="171"/>
        <v>38476</v>
      </c>
    </row>
    <row r="38" spans="1:14" ht="26.25" x14ac:dyDescent="0.25">
      <c r="A38" s="6" t="s">
        <v>32</v>
      </c>
      <c r="B38" s="19" t="s">
        <v>3</v>
      </c>
      <c r="C38" s="1">
        <f>C37/$N37</f>
        <v>0.11724191703919326</v>
      </c>
      <c r="D38" s="4">
        <f t="shared" ref="D38" si="183">D37/$N37</f>
        <v>0.40586339536334337</v>
      </c>
      <c r="E38" s="11">
        <f t="shared" ref="E38" si="184">E37/$N37</f>
        <v>0.35411685206362409</v>
      </c>
      <c r="F38" s="35">
        <f t="shared" ref="F38" si="185">F37/$N37</f>
        <v>0.87722216446616075</v>
      </c>
      <c r="G38" s="1">
        <f t="shared" ref="G38" si="186">G37/$N37</f>
        <v>2.7393699968811726E-2</v>
      </c>
      <c r="H38" s="4">
        <f t="shared" ref="H38" si="187">H37/$N37</f>
        <v>6.209065391412829E-2</v>
      </c>
      <c r="I38" s="11">
        <f t="shared" ref="I38" si="188">I37/$N37</f>
        <v>3.3293481650899265E-2</v>
      </c>
      <c r="J38" s="35">
        <f t="shared" ref="J38" si="189">J37/$N37</f>
        <v>0.12277783553383928</v>
      </c>
      <c r="K38" s="1">
        <f t="shared" ref="K38" si="190">K37/$N37</f>
        <v>0.14463561700800498</v>
      </c>
      <c r="L38" s="4">
        <f t="shared" ref="L38" si="191">L37/$N37</f>
        <v>0.4679540492774717</v>
      </c>
      <c r="M38" s="11">
        <f t="shared" ref="M38" si="192">M37/$N37</f>
        <v>0.38741033371452333</v>
      </c>
      <c r="N38" s="35">
        <f t="shared" ref="N38" si="193">N37/$N37</f>
        <v>1</v>
      </c>
    </row>
    <row r="39" spans="1:14" ht="15.75" customHeight="1" x14ac:dyDescent="0.25">
      <c r="A39" s="7" t="s">
        <v>37</v>
      </c>
      <c r="B39" s="19" t="s">
        <v>4</v>
      </c>
      <c r="C39" s="14">
        <v>9564</v>
      </c>
      <c r="D39" s="3">
        <v>28994</v>
      </c>
      <c r="E39" s="10">
        <v>23119</v>
      </c>
      <c r="F39" s="36">
        <f t="shared" si="169"/>
        <v>61677</v>
      </c>
      <c r="G39" s="14">
        <v>2843</v>
      </c>
      <c r="H39" s="3">
        <v>3695</v>
      </c>
      <c r="I39" s="10">
        <v>1709</v>
      </c>
      <c r="J39" s="36">
        <f t="shared" si="170"/>
        <v>8247</v>
      </c>
      <c r="K39" s="14">
        <v>12407</v>
      </c>
      <c r="L39" s="3">
        <v>32689</v>
      </c>
      <c r="M39" s="10">
        <v>24828</v>
      </c>
      <c r="N39" s="36">
        <f>SUM(K39:M39)</f>
        <v>69924</v>
      </c>
    </row>
    <row r="40" spans="1:14" ht="26.25" x14ac:dyDescent="0.25">
      <c r="A40" s="6" t="s">
        <v>32</v>
      </c>
      <c r="B40" s="19" t="s">
        <v>4</v>
      </c>
      <c r="C40" s="1">
        <f>C39/$N39</f>
        <v>0.13677707224987129</v>
      </c>
      <c r="D40" s="4">
        <f t="shared" ref="D40" si="194">D39/$N39</f>
        <v>0.41465019163663408</v>
      </c>
      <c r="E40" s="11">
        <f t="shared" ref="E40" si="195">E39/$N39</f>
        <v>0.33063039871860878</v>
      </c>
      <c r="F40" s="35">
        <f t="shared" ref="F40" si="196">F39/$N39</f>
        <v>0.88205766260511409</v>
      </c>
      <c r="G40" s="1">
        <f t="shared" ref="G40" si="197">G39/$N39</f>
        <v>4.0658429151650362E-2</v>
      </c>
      <c r="H40" s="4">
        <f t="shared" ref="H40" si="198">H39/$N39</f>
        <v>5.2843086779932498E-2</v>
      </c>
      <c r="I40" s="11">
        <f t="shared" ref="I40" si="199">I39/$N39</f>
        <v>2.4440821463303015E-2</v>
      </c>
      <c r="J40" s="35">
        <f t="shared" ref="J40" si="200">J39/$N39</f>
        <v>0.11794233739488588</v>
      </c>
      <c r="K40" s="1">
        <f t="shared" ref="K40" si="201">K39/$N39</f>
        <v>0.17743550140152164</v>
      </c>
      <c r="L40" s="4">
        <f t="shared" ref="L40" si="202">L39/$N39</f>
        <v>0.46749327841656657</v>
      </c>
      <c r="M40" s="11">
        <f t="shared" ref="M40" si="203">M39/$N39</f>
        <v>0.35507122018191178</v>
      </c>
      <c r="N40" s="35">
        <f t="shared" ref="N40" si="204">N39/$N39</f>
        <v>1</v>
      </c>
    </row>
    <row r="41" spans="1:14" ht="15.75" customHeight="1" x14ac:dyDescent="0.25">
      <c r="A41" s="7" t="s">
        <v>37</v>
      </c>
      <c r="B41" s="19" t="s">
        <v>5</v>
      </c>
      <c r="C41" s="14">
        <v>12533</v>
      </c>
      <c r="D41" s="3">
        <v>36462</v>
      </c>
      <c r="E41" s="10">
        <v>67625</v>
      </c>
      <c r="F41" s="36">
        <f t="shared" si="169"/>
        <v>116620</v>
      </c>
      <c r="G41" s="14">
        <v>16482</v>
      </c>
      <c r="H41" s="3">
        <v>28670</v>
      </c>
      <c r="I41" s="10">
        <v>14173</v>
      </c>
      <c r="J41" s="36">
        <f t="shared" si="170"/>
        <v>59325</v>
      </c>
      <c r="K41" s="14">
        <v>29015</v>
      </c>
      <c r="L41" s="3">
        <v>65131</v>
      </c>
      <c r="M41" s="10">
        <v>81798</v>
      </c>
      <c r="N41" s="36">
        <f t="shared" si="171"/>
        <v>175944</v>
      </c>
    </row>
    <row r="42" spans="1:14" ht="26.25" x14ac:dyDescent="0.25">
      <c r="A42" s="6" t="s">
        <v>32</v>
      </c>
      <c r="B42" s="19" t="s">
        <v>5</v>
      </c>
      <c r="C42" s="1">
        <f>C41/$N41</f>
        <v>7.1232892283908514E-2</v>
      </c>
      <c r="D42" s="4">
        <f t="shared" ref="D42" si="205">D41/$N41</f>
        <v>0.20723639339789934</v>
      </c>
      <c r="E42" s="11">
        <f t="shared" ref="E42" si="206">E41/$N41</f>
        <v>0.38435524939753557</v>
      </c>
      <c r="F42" s="35">
        <f t="shared" ref="F42" si="207">F41/$N41</f>
        <v>0.66282453507934347</v>
      </c>
      <c r="G42" s="1">
        <f t="shared" ref="G42" si="208">G41/$N41</f>
        <v>9.367753376074206E-2</v>
      </c>
      <c r="H42" s="4">
        <f t="shared" ref="H42" si="209">H41/$N41</f>
        <v>0.16294957486472969</v>
      </c>
      <c r="I42" s="11">
        <f t="shared" ref="I42" si="210">I41/$N41</f>
        <v>8.0554039921793302E-2</v>
      </c>
      <c r="J42" s="35">
        <f t="shared" ref="J42" si="211">J41/$N41</f>
        <v>0.33718114854726505</v>
      </c>
      <c r="K42" s="1">
        <f t="shared" ref="K42" si="212">K41/$N41</f>
        <v>0.16491042604465056</v>
      </c>
      <c r="L42" s="4">
        <f t="shared" ref="L42" si="213">L41/$N41</f>
        <v>0.37018028463602054</v>
      </c>
      <c r="M42" s="11">
        <f t="shared" ref="M42" si="214">M41/$N41</f>
        <v>0.4649092893193289</v>
      </c>
      <c r="N42" s="35">
        <f t="shared" ref="N42" si="215">N41/$N41</f>
        <v>1</v>
      </c>
    </row>
    <row r="43" spans="1:14" ht="15.75" customHeight="1" x14ac:dyDescent="0.25">
      <c r="A43" s="7" t="s">
        <v>37</v>
      </c>
      <c r="B43" s="19" t="s">
        <v>6</v>
      </c>
      <c r="C43" s="14">
        <v>25114</v>
      </c>
      <c r="D43" s="3">
        <v>87563</v>
      </c>
      <c r="E43" s="10">
        <v>94051</v>
      </c>
      <c r="F43" s="36">
        <f t="shared" si="169"/>
        <v>206728</v>
      </c>
      <c r="G43" s="14">
        <v>13575</v>
      </c>
      <c r="H43" s="3">
        <v>35478</v>
      </c>
      <c r="I43" s="10">
        <v>39902</v>
      </c>
      <c r="J43" s="36">
        <f>SUM(G43:I43)</f>
        <v>88955</v>
      </c>
      <c r="K43" s="14">
        <v>38689</v>
      </c>
      <c r="L43" s="3">
        <v>123041</v>
      </c>
      <c r="M43" s="10">
        <v>133953</v>
      </c>
      <c r="N43" s="36">
        <f t="shared" si="171"/>
        <v>295683</v>
      </c>
    </row>
    <row r="44" spans="1:14" ht="26.25" x14ac:dyDescent="0.25">
      <c r="A44" s="6" t="s">
        <v>32</v>
      </c>
      <c r="B44" s="19" t="s">
        <v>6</v>
      </c>
      <c r="C44" s="1">
        <f>C43/$N43</f>
        <v>8.4935555983942257E-2</v>
      </c>
      <c r="D44" s="4">
        <f t="shared" ref="D44" si="216">D43/$N43</f>
        <v>0.29613809383698081</v>
      </c>
      <c r="E44" s="11">
        <f t="shared" ref="E44" si="217">E43/$N43</f>
        <v>0.3180805118995681</v>
      </c>
      <c r="F44" s="35">
        <f t="shared" ref="F44" si="218">F43/$N43</f>
        <v>0.69915416172049116</v>
      </c>
      <c r="G44" s="1">
        <f t="shared" ref="G44" si="219">G43/$N43</f>
        <v>4.5910654315601505E-2</v>
      </c>
      <c r="H44" s="4">
        <f t="shared" ref="H44" si="220">H43/$N43</f>
        <v>0.11998660727874108</v>
      </c>
      <c r="I44" s="11">
        <f t="shared" ref="I44" si="221">I43/$N43</f>
        <v>0.13494857668516622</v>
      </c>
      <c r="J44" s="35">
        <f t="shared" ref="J44" si="222">J43/$N43</f>
        <v>0.30084583827950878</v>
      </c>
      <c r="K44" s="1">
        <f t="shared" ref="K44" si="223">K43/$N43</f>
        <v>0.13084621029954377</v>
      </c>
      <c r="L44" s="4">
        <f t="shared" ref="L44" si="224">L43/$N43</f>
        <v>0.41612470111572192</v>
      </c>
      <c r="M44" s="11">
        <f t="shared" ref="M44" si="225">M43/$N43</f>
        <v>0.45302908858473434</v>
      </c>
      <c r="N44" s="35">
        <f t="shared" ref="N44" si="226">N43/$N43</f>
        <v>1</v>
      </c>
    </row>
    <row r="45" spans="1:14" ht="15.75" customHeight="1" x14ac:dyDescent="0.25">
      <c r="A45" s="7" t="s">
        <v>37</v>
      </c>
      <c r="B45" s="19" t="s">
        <v>7</v>
      </c>
      <c r="C45" s="14">
        <v>10222</v>
      </c>
      <c r="D45" s="3">
        <v>22986</v>
      </c>
      <c r="E45" s="10">
        <v>39012</v>
      </c>
      <c r="F45" s="36">
        <f t="shared" si="169"/>
        <v>72220</v>
      </c>
      <c r="G45" s="14">
        <v>16994</v>
      </c>
      <c r="H45" s="3">
        <v>41860</v>
      </c>
      <c r="I45" s="10">
        <v>49762</v>
      </c>
      <c r="J45" s="36">
        <f t="shared" si="170"/>
        <v>108616</v>
      </c>
      <c r="K45" s="14">
        <v>27216</v>
      </c>
      <c r="L45" s="3">
        <v>64846</v>
      </c>
      <c r="M45" s="10">
        <v>88774</v>
      </c>
      <c r="N45" s="36">
        <f t="shared" si="171"/>
        <v>180836</v>
      </c>
    </row>
    <row r="46" spans="1:14" ht="15.75" customHeight="1" x14ac:dyDescent="0.25">
      <c r="A46" s="6" t="s">
        <v>32</v>
      </c>
      <c r="B46" s="19" t="s">
        <v>7</v>
      </c>
      <c r="C46" s="1">
        <f>C45/$N45</f>
        <v>5.6526355371718018E-2</v>
      </c>
      <c r="D46" s="4">
        <f t="shared" ref="D46" si="227">D45/$N45</f>
        <v>0.12710964630936317</v>
      </c>
      <c r="E46" s="11">
        <f t="shared" ref="E46" si="228">E45/$N45</f>
        <v>0.21573138091972838</v>
      </c>
      <c r="F46" s="35">
        <f t="shared" ref="F46" si="229">F45/$N45</f>
        <v>0.39936738260080956</v>
      </c>
      <c r="G46" s="1">
        <f t="shared" ref="G46" si="230">G45/$N45</f>
        <v>9.3974651065053413E-2</v>
      </c>
      <c r="H46" s="4">
        <f t="shared" ref="H46" si="231">H45/$N45</f>
        <v>0.23148045743104248</v>
      </c>
      <c r="I46" s="11">
        <f t="shared" ref="I46" si="232">I45/$N45</f>
        <v>0.2751775089030945</v>
      </c>
      <c r="J46" s="35">
        <f t="shared" ref="J46" si="233">J45/$N45</f>
        <v>0.60063261739919038</v>
      </c>
      <c r="K46" s="1">
        <f t="shared" ref="K46" si="234">K45/$N45</f>
        <v>0.15050100643677145</v>
      </c>
      <c r="L46" s="4">
        <f t="shared" ref="L46" si="235">L45/$N45</f>
        <v>0.35859010374040567</v>
      </c>
      <c r="M46" s="11">
        <f t="shared" ref="M46" si="236">M45/$N45</f>
        <v>0.49090888982282288</v>
      </c>
      <c r="N46" s="35">
        <f t="shared" ref="N46" si="237">N45/$N45</f>
        <v>1</v>
      </c>
    </row>
    <row r="47" spans="1:14" ht="15.75" customHeight="1" x14ac:dyDescent="0.25">
      <c r="A47" s="7" t="s">
        <v>37</v>
      </c>
      <c r="B47" s="19" t="s">
        <v>8</v>
      </c>
      <c r="C47" s="14">
        <v>1603</v>
      </c>
      <c r="D47" s="3">
        <v>8029</v>
      </c>
      <c r="E47" s="10">
        <v>8927</v>
      </c>
      <c r="F47" s="36">
        <f t="shared" si="169"/>
        <v>18559</v>
      </c>
      <c r="G47" s="14">
        <v>7433</v>
      </c>
      <c r="H47" s="3">
        <v>13084</v>
      </c>
      <c r="I47" s="10">
        <v>13448</v>
      </c>
      <c r="J47" s="36">
        <f t="shared" si="170"/>
        <v>33965</v>
      </c>
      <c r="K47" s="14">
        <v>9036</v>
      </c>
      <c r="L47" s="3">
        <v>21113</v>
      </c>
      <c r="M47" s="10">
        <v>22375</v>
      </c>
      <c r="N47" s="36">
        <f t="shared" si="171"/>
        <v>52524</v>
      </c>
    </row>
    <row r="48" spans="1:14" ht="15.75" customHeight="1" x14ac:dyDescent="0.25">
      <c r="A48" s="6" t="s">
        <v>32</v>
      </c>
      <c r="B48" s="19" t="s">
        <v>8</v>
      </c>
      <c r="C48" s="1">
        <f>C47/$N47</f>
        <v>3.0519381616023151E-2</v>
      </c>
      <c r="D48" s="4">
        <f t="shared" ref="D48" si="238">D47/$N47</f>
        <v>0.15286345289772293</v>
      </c>
      <c r="E48" s="11">
        <f t="shared" ref="E48" si="239">E47/$N47</f>
        <v>0.16996039905566979</v>
      </c>
      <c r="F48" s="35">
        <f t="shared" ref="F48" si="240">F47/$N47</f>
        <v>0.35334323356941588</v>
      </c>
      <c r="G48" s="1">
        <f t="shared" ref="G48" si="241">G47/$N47</f>
        <v>0.14151625923387404</v>
      </c>
      <c r="H48" s="4">
        <f t="shared" ref="H48" si="242">H47/$N47</f>
        <v>0.24910517096946158</v>
      </c>
      <c r="I48" s="11">
        <f t="shared" ref="I48" si="243">I47/$N47</f>
        <v>0.2560353362272485</v>
      </c>
      <c r="J48" s="35">
        <f t="shared" ref="J48" si="244">J47/$N47</f>
        <v>0.64665676643058412</v>
      </c>
      <c r="K48" s="1">
        <f t="shared" ref="K48" si="245">K47/$N47</f>
        <v>0.1720356408498972</v>
      </c>
      <c r="L48" s="4">
        <f t="shared" ref="L48" si="246">L47/$N47</f>
        <v>0.40196862386718452</v>
      </c>
      <c r="M48" s="11">
        <f t="shared" ref="M48" si="247">M47/$N47</f>
        <v>0.42599573528291829</v>
      </c>
      <c r="N48" s="35">
        <f t="shared" ref="N48" si="248">N47/$N47</f>
        <v>1</v>
      </c>
    </row>
    <row r="49" spans="1:14" ht="15.75" customHeight="1" x14ac:dyDescent="0.25">
      <c r="A49" s="7" t="s">
        <v>37</v>
      </c>
      <c r="B49" s="19" t="s">
        <v>9</v>
      </c>
      <c r="C49" s="14">
        <v>5785</v>
      </c>
      <c r="D49" s="3">
        <v>12908</v>
      </c>
      <c r="E49" s="10">
        <v>9090</v>
      </c>
      <c r="F49" s="36">
        <f t="shared" si="169"/>
        <v>27783</v>
      </c>
      <c r="G49" s="14">
        <v>9578</v>
      </c>
      <c r="H49" s="3">
        <v>15115</v>
      </c>
      <c r="I49" s="10">
        <v>14207</v>
      </c>
      <c r="J49" s="36">
        <f t="shared" si="170"/>
        <v>38900</v>
      </c>
      <c r="K49" s="14">
        <v>15364</v>
      </c>
      <c r="L49" s="3">
        <v>28023</v>
      </c>
      <c r="M49" s="10">
        <v>23297</v>
      </c>
      <c r="N49" s="36">
        <f t="shared" si="171"/>
        <v>66684</v>
      </c>
    </row>
    <row r="50" spans="1:14" ht="26.25" x14ac:dyDescent="0.25">
      <c r="A50" s="6" t="s">
        <v>32</v>
      </c>
      <c r="B50" s="19" t="s">
        <v>9</v>
      </c>
      <c r="C50" s="1">
        <f>C49/$N49</f>
        <v>8.6752444364465234E-2</v>
      </c>
      <c r="D50" s="4">
        <f t="shared" ref="D50" si="249">D49/$N49</f>
        <v>0.19356967188530982</v>
      </c>
      <c r="E50" s="11">
        <f t="shared" ref="E50" si="250">E49/$N49</f>
        <v>0.13631455821486413</v>
      </c>
      <c r="F50" s="35">
        <f t="shared" ref="F50" si="251">F49/$N49</f>
        <v>0.4166366744646392</v>
      </c>
      <c r="G50" s="1">
        <f t="shared" ref="G50" si="252">G49/$N49</f>
        <v>0.14363265550956753</v>
      </c>
      <c r="H50" s="4">
        <f t="shared" ref="H50" si="253">H49/$N49</f>
        <v>0.22666606682262611</v>
      </c>
      <c r="I50" s="11">
        <f t="shared" ref="I50" si="254">I49/$N49</f>
        <v>0.21304960710215343</v>
      </c>
      <c r="J50" s="35">
        <f t="shared" ref="J50" si="255">J49/$N49</f>
        <v>0.58334832943434711</v>
      </c>
      <c r="K50" s="1">
        <f t="shared" ref="K50" si="256">K49/$N49</f>
        <v>0.23040009597504649</v>
      </c>
      <c r="L50" s="4">
        <f t="shared" ref="L50" si="257">L49/$N49</f>
        <v>0.42023573870793596</v>
      </c>
      <c r="M50" s="11">
        <f t="shared" ref="M50" si="258">M49/$N49</f>
        <v>0.34936416531701758</v>
      </c>
      <c r="N50" s="35">
        <f t="shared" ref="N50" si="259">N49/$N49</f>
        <v>1</v>
      </c>
    </row>
    <row r="51" spans="1:14" ht="15.75" customHeight="1" x14ac:dyDescent="0.25">
      <c r="A51" s="7" t="s">
        <v>37</v>
      </c>
      <c r="B51" s="19" t="s">
        <v>10</v>
      </c>
      <c r="C51" s="14">
        <v>1153</v>
      </c>
      <c r="D51" s="3">
        <v>3713</v>
      </c>
      <c r="E51" s="10">
        <v>2312</v>
      </c>
      <c r="F51" s="36">
        <f t="shared" si="169"/>
        <v>7178</v>
      </c>
      <c r="G51" s="14">
        <v>761</v>
      </c>
      <c r="H51" s="3">
        <v>810</v>
      </c>
      <c r="I51" s="10">
        <v>282</v>
      </c>
      <c r="J51" s="36">
        <f t="shared" si="170"/>
        <v>1853</v>
      </c>
      <c r="K51" s="14">
        <v>1914</v>
      </c>
      <c r="L51" s="3">
        <v>4522</v>
      </c>
      <c r="M51" s="10">
        <v>2593</v>
      </c>
      <c r="N51" s="36">
        <f t="shared" si="171"/>
        <v>9029</v>
      </c>
    </row>
    <row r="52" spans="1:14" ht="26.25" x14ac:dyDescent="0.25">
      <c r="A52" s="6" t="s">
        <v>32</v>
      </c>
      <c r="B52" s="19" t="s">
        <v>10</v>
      </c>
      <c r="C52" s="1">
        <f>C51/$N51</f>
        <v>0.12769963451102004</v>
      </c>
      <c r="D52" s="4">
        <f t="shared" ref="D52" si="260">D51/$N51</f>
        <v>0.41123047956584341</v>
      </c>
      <c r="E52" s="11">
        <f t="shared" ref="E52" si="261">E51/$N51</f>
        <v>0.25606379444013733</v>
      </c>
      <c r="F52" s="35">
        <f t="shared" ref="F52" si="262">F51/$N51</f>
        <v>0.7949939085170008</v>
      </c>
      <c r="G52" s="1">
        <f t="shared" ref="G52" si="263">G51/$N51</f>
        <v>8.4283973862000219E-2</v>
      </c>
      <c r="H52" s="4">
        <f t="shared" ref="H52" si="264">H51/$N51</f>
        <v>8.9710931443127695E-2</v>
      </c>
      <c r="I52" s="11">
        <f t="shared" ref="I52" si="265">I51/$N51</f>
        <v>3.1232694650570384E-2</v>
      </c>
      <c r="J52" s="35">
        <f t="shared" ref="J52" si="266">J51/$N51</f>
        <v>0.20522759995569831</v>
      </c>
      <c r="K52" s="1">
        <f t="shared" ref="K52" si="267">K51/$N51</f>
        <v>0.21198360837302027</v>
      </c>
      <c r="L52" s="4">
        <f t="shared" ref="L52" si="268">L51/$N51</f>
        <v>0.50083065677262151</v>
      </c>
      <c r="M52" s="11">
        <f t="shared" ref="M52" si="269">M51/$N51</f>
        <v>0.28718573485435817</v>
      </c>
      <c r="N52" s="35">
        <f t="shared" ref="N52" si="270">N51/$N51</f>
        <v>1</v>
      </c>
    </row>
    <row r="53" spans="1:14" ht="15.75" customHeight="1" x14ac:dyDescent="0.25">
      <c r="A53" s="7" t="s">
        <v>37</v>
      </c>
      <c r="B53" s="19" t="s">
        <v>11</v>
      </c>
      <c r="C53" s="14">
        <v>8834</v>
      </c>
      <c r="D53" s="3">
        <v>31834</v>
      </c>
      <c r="E53" s="10">
        <v>33850</v>
      </c>
      <c r="F53" s="36">
        <f t="shared" si="169"/>
        <v>74518</v>
      </c>
      <c r="G53" s="14">
        <v>1112</v>
      </c>
      <c r="H53" s="3">
        <v>2418</v>
      </c>
      <c r="I53" s="10">
        <v>1548</v>
      </c>
      <c r="J53" s="36">
        <f t="shared" si="170"/>
        <v>5078</v>
      </c>
      <c r="K53" s="14">
        <v>9945</v>
      </c>
      <c r="L53" s="3">
        <v>34252</v>
      </c>
      <c r="M53" s="10">
        <v>35398</v>
      </c>
      <c r="N53" s="36">
        <f t="shared" si="171"/>
        <v>79595</v>
      </c>
    </row>
    <row r="54" spans="1:14" ht="26.25" x14ac:dyDescent="0.25">
      <c r="A54" s="6" t="s">
        <v>32</v>
      </c>
      <c r="B54" s="19" t="s">
        <v>11</v>
      </c>
      <c r="C54" s="1">
        <f>C53/$N53</f>
        <v>0.11098687103461273</v>
      </c>
      <c r="D54" s="4">
        <f t="shared" ref="D54" si="271">D53/$N53</f>
        <v>0.39994974558703439</v>
      </c>
      <c r="E54" s="11">
        <f t="shared" ref="E54" si="272">E53/$N53</f>
        <v>0.42527796972171616</v>
      </c>
      <c r="F54" s="35">
        <f t="shared" ref="F54" si="273">F53/$N53</f>
        <v>0.9362145863433633</v>
      </c>
      <c r="G54" s="1">
        <f t="shared" ref="G54" si="274">G53/$N53</f>
        <v>1.3970726804447515E-2</v>
      </c>
      <c r="H54" s="4">
        <f t="shared" ref="H54" si="275">H53/$N53</f>
        <v>3.03787926377285E-2</v>
      </c>
      <c r="I54" s="11">
        <f t="shared" ref="I54" si="276">I53/$N53</f>
        <v>1.9448457817702117E-2</v>
      </c>
      <c r="J54" s="35">
        <f t="shared" ref="J54" si="277">J53/$N53</f>
        <v>6.3797977259878139E-2</v>
      </c>
      <c r="K54" s="1">
        <f t="shared" ref="K54" si="278">K53/$N53</f>
        <v>0.12494503423581883</v>
      </c>
      <c r="L54" s="4">
        <f t="shared" ref="L54" si="279">L53/$N53</f>
        <v>0.43032853822476286</v>
      </c>
      <c r="M54" s="11">
        <f t="shared" ref="M54" si="280">M53/$N53</f>
        <v>0.44472642753941832</v>
      </c>
      <c r="N54" s="35">
        <f t="shared" ref="N54" si="281">N53/$N53</f>
        <v>1</v>
      </c>
    </row>
    <row r="55" spans="1:14" ht="15.75" customHeight="1" x14ac:dyDescent="0.25">
      <c r="A55" s="7" t="s">
        <v>37</v>
      </c>
      <c r="B55" s="19" t="s">
        <v>12</v>
      </c>
      <c r="C55" s="14">
        <v>8294</v>
      </c>
      <c r="D55" s="3">
        <v>29609</v>
      </c>
      <c r="E55" s="10">
        <v>30841</v>
      </c>
      <c r="F55" s="36">
        <f t="shared" si="169"/>
        <v>68744</v>
      </c>
      <c r="G55" s="14">
        <v>11043</v>
      </c>
      <c r="H55" s="3">
        <v>28453</v>
      </c>
      <c r="I55" s="10">
        <v>23829</v>
      </c>
      <c r="J55" s="36">
        <f t="shared" si="170"/>
        <v>63325</v>
      </c>
      <c r="K55" s="14">
        <v>19337</v>
      </c>
      <c r="L55" s="3">
        <v>58062</v>
      </c>
      <c r="M55" s="10">
        <v>54670</v>
      </c>
      <c r="N55" s="36">
        <f t="shared" si="171"/>
        <v>132069</v>
      </c>
    </row>
    <row r="56" spans="1:14" ht="26.25" x14ac:dyDescent="0.25">
      <c r="A56" s="6" t="s">
        <v>32</v>
      </c>
      <c r="B56" s="19" t="s">
        <v>12</v>
      </c>
      <c r="C56" s="1">
        <f>C55/$N55</f>
        <v>6.2800505796212588E-2</v>
      </c>
      <c r="D56" s="4">
        <f t="shared" ref="D56" si="282">D55/$N55</f>
        <v>0.22419341404871695</v>
      </c>
      <c r="E56" s="11">
        <f t="shared" ref="E56" si="283">E55/$N55</f>
        <v>0.2335218711431146</v>
      </c>
      <c r="F56" s="35">
        <f t="shared" ref="F56" si="284">F55/$N55</f>
        <v>0.52051579098804412</v>
      </c>
      <c r="G56" s="1">
        <f t="shared" ref="G56" si="285">G55/$N55</f>
        <v>8.3615382868046248E-2</v>
      </c>
      <c r="H56" s="4">
        <f t="shared" ref="H56" si="286">H55/$N55</f>
        <v>0.21544041372312958</v>
      </c>
      <c r="I56" s="11">
        <f t="shared" ref="I56" si="287">I55/$N55</f>
        <v>0.18042841242078006</v>
      </c>
      <c r="J56" s="35">
        <f t="shared" ref="J56" si="288">J55/$N55</f>
        <v>0.47948420901195588</v>
      </c>
      <c r="K56" s="1">
        <f t="shared" ref="K56" si="289">K55/$N55</f>
        <v>0.14641588866425884</v>
      </c>
      <c r="L56" s="4">
        <f t="shared" ref="L56" si="290">L55/$N55</f>
        <v>0.43963382777184651</v>
      </c>
      <c r="M56" s="11">
        <f t="shared" ref="M56" si="291">M55/$N55</f>
        <v>0.41395028356389463</v>
      </c>
      <c r="N56" s="35">
        <f t="shared" ref="N56" si="292">N55/$N55</f>
        <v>1</v>
      </c>
    </row>
    <row r="57" spans="1:14" ht="15.75" customHeight="1" x14ac:dyDescent="0.25">
      <c r="A57" s="7" t="s">
        <v>37</v>
      </c>
      <c r="B57" s="19" t="s">
        <v>13</v>
      </c>
      <c r="C57" s="14">
        <v>1770</v>
      </c>
      <c r="D57" s="3">
        <v>3806</v>
      </c>
      <c r="E57" s="10">
        <v>790</v>
      </c>
      <c r="F57" s="36">
        <f t="shared" si="169"/>
        <v>6366</v>
      </c>
      <c r="G57" s="14">
        <v>6667</v>
      </c>
      <c r="H57" s="3">
        <v>11263</v>
      </c>
      <c r="I57" s="10">
        <v>7781</v>
      </c>
      <c r="J57" s="36">
        <f t="shared" si="170"/>
        <v>25711</v>
      </c>
      <c r="K57" s="14">
        <v>8436</v>
      </c>
      <c r="L57" s="3">
        <v>15069</v>
      </c>
      <c r="M57" s="10">
        <v>8570</v>
      </c>
      <c r="N57" s="36">
        <f t="shared" si="171"/>
        <v>32075</v>
      </c>
    </row>
    <row r="58" spans="1:14" ht="26.25" x14ac:dyDescent="0.25">
      <c r="A58" s="6" t="s">
        <v>32</v>
      </c>
      <c r="B58" s="19" t="s">
        <v>13</v>
      </c>
      <c r="C58" s="1">
        <f>C57/$N57</f>
        <v>5.5183164458300855E-2</v>
      </c>
      <c r="D58" s="4">
        <f t="shared" ref="D58" si="293">D57/$N57</f>
        <v>0.11865939204988309</v>
      </c>
      <c r="E58" s="11">
        <f t="shared" ref="E58" si="294">E57/$N57</f>
        <v>2.4629773967264224E-2</v>
      </c>
      <c r="F58" s="35">
        <f t="shared" ref="F58" si="295">F57/$N57</f>
        <v>0.19847233047544816</v>
      </c>
      <c r="G58" s="1">
        <f t="shared" ref="G58" si="296">G57/$N57</f>
        <v>0.20785658612626656</v>
      </c>
      <c r="H58" s="4">
        <f t="shared" ref="H58" si="297">H57/$N57</f>
        <v>0.35114575214341387</v>
      </c>
      <c r="I58" s="11">
        <f t="shared" ref="I58" si="298">I57/$N57</f>
        <v>0.24258768511301637</v>
      </c>
      <c r="J58" s="35">
        <f t="shared" ref="J58" si="299">J57/$N57</f>
        <v>0.8015900233826968</v>
      </c>
      <c r="K58" s="1">
        <f t="shared" ref="K58" si="300">K57/$N57</f>
        <v>0.26300857365549496</v>
      </c>
      <c r="L58" s="4">
        <f t="shared" ref="L58" si="301">L57/$N57</f>
        <v>0.46980514419329694</v>
      </c>
      <c r="M58" s="11">
        <f t="shared" ref="M58" si="302">M57/$N57</f>
        <v>0.2671862821512081</v>
      </c>
      <c r="N58" s="35">
        <f t="shared" ref="N58" si="303">N57/$N57</f>
        <v>1</v>
      </c>
    </row>
    <row r="59" spans="1:14" x14ac:dyDescent="0.25">
      <c r="A59" s="7" t="s">
        <v>37</v>
      </c>
      <c r="B59" s="19" t="s">
        <v>14</v>
      </c>
      <c r="C59" s="14">
        <v>1597</v>
      </c>
      <c r="D59" s="3">
        <v>2631</v>
      </c>
      <c r="E59" s="10">
        <v>455</v>
      </c>
      <c r="F59" s="36">
        <f t="shared" si="169"/>
        <v>4683</v>
      </c>
      <c r="G59" s="14">
        <v>987</v>
      </c>
      <c r="H59" s="3">
        <v>507</v>
      </c>
      <c r="I59" s="10">
        <v>162</v>
      </c>
      <c r="J59" s="36">
        <f t="shared" si="170"/>
        <v>1656</v>
      </c>
      <c r="K59" s="14">
        <v>2584</v>
      </c>
      <c r="L59" s="3">
        <v>3138</v>
      </c>
      <c r="M59" s="10">
        <v>617</v>
      </c>
      <c r="N59" s="36">
        <f t="shared" si="171"/>
        <v>6339</v>
      </c>
    </row>
    <row r="60" spans="1:14" ht="27" thickBot="1" x14ac:dyDescent="0.3">
      <c r="A60" s="24" t="s">
        <v>32</v>
      </c>
      <c r="B60" s="25" t="s">
        <v>14</v>
      </c>
      <c r="C60" s="15">
        <f>C59/$N59</f>
        <v>0.25193248146395331</v>
      </c>
      <c r="D60" s="9">
        <f t="shared" ref="D60" si="304">D59/$N59</f>
        <v>0.41504969238050166</v>
      </c>
      <c r="E60" s="12">
        <f t="shared" ref="E60" si="305">E59/$N59</f>
        <v>7.1777882946837041E-2</v>
      </c>
      <c r="F60" s="37">
        <f t="shared" ref="F60" si="306">F59/$N59</f>
        <v>0.73876005679129197</v>
      </c>
      <c r="G60" s="15">
        <f t="shared" ref="G60" si="307">G59/$N59</f>
        <v>0.15570279223852343</v>
      </c>
      <c r="H60" s="9">
        <f t="shared" ref="H60" si="308">H59/$N59</f>
        <v>7.9981069569332708E-2</v>
      </c>
      <c r="I60" s="12">
        <f t="shared" ref="I60" si="309">I59/$N59</f>
        <v>2.555608140085187E-2</v>
      </c>
      <c r="J60" s="37">
        <f t="shared" ref="J60" si="310">J59/$N59</f>
        <v>0.26123994320870803</v>
      </c>
      <c r="K60" s="15">
        <f t="shared" ref="K60" si="311">K59/$N59</f>
        <v>0.40763527370247671</v>
      </c>
      <c r="L60" s="9">
        <f t="shared" ref="L60" si="312">L59/$N59</f>
        <v>0.49503076194983436</v>
      </c>
      <c r="M60" s="12">
        <f t="shared" ref="M60" si="313">M59/$N59</f>
        <v>9.7333964347688914E-2</v>
      </c>
      <c r="N60" s="37">
        <f t="shared" ref="N60" si="314">N59/$N59</f>
        <v>1</v>
      </c>
    </row>
    <row r="61" spans="1:14" x14ac:dyDescent="0.25">
      <c r="A61" s="31" t="s">
        <v>38</v>
      </c>
      <c r="B61" s="27" t="s">
        <v>0</v>
      </c>
      <c r="C61" s="28">
        <f>SUM(C33,C35,C37,C39,C41,C43,C45,C47,C49,C51,C53,C55,C57,C59)</f>
        <v>103880</v>
      </c>
      <c r="D61" s="29">
        <f t="shared" ref="D61:E61" si="315">SUM(D33,D35,D37,D39,D41,D43,D45,D47,D49,D51,D53,D55,D57,D59)</f>
        <v>339288</v>
      </c>
      <c r="E61" s="33">
        <f t="shared" si="315"/>
        <v>372186</v>
      </c>
      <c r="F61" s="34">
        <f>SUM(F33,F35,F37,F39,F41,F43,F45,F47,F49,F51,F53,F55,F57,F59)</f>
        <v>815354</v>
      </c>
      <c r="G61" s="28">
        <f t="shared" ref="G61:L61" si="316">SUM(G33,G35,G37,G39,G41,G43,G45,G47,G49,G51,G53,G55,G57,G59)</f>
        <v>96169</v>
      </c>
      <c r="H61" s="29">
        <f t="shared" si="316"/>
        <v>195137</v>
      </c>
      <c r="I61" s="33">
        <f t="shared" si="316"/>
        <v>174500</v>
      </c>
      <c r="J61" s="34">
        <f>SUM(J33,J35,J37,J39,J41,J43,J45,J47,J49,J51,J53,J55,J57,J59)</f>
        <v>465806</v>
      </c>
      <c r="K61" s="28">
        <f t="shared" si="316"/>
        <v>200048</v>
      </c>
      <c r="L61" s="29">
        <f t="shared" si="316"/>
        <v>534423</v>
      </c>
      <c r="M61" s="33">
        <f>SUM(M33,M35,M37,M39,M41,M43,M45,M47,M49,M51,M53,M55,M57,M59)</f>
        <v>546684</v>
      </c>
      <c r="N61" s="34">
        <f>SUM(N33,N35,N37,N39,N41,N43,N45,N47,N49,N51,N53,N55,N57,N59)</f>
        <v>1281155</v>
      </c>
    </row>
    <row r="62" spans="1:14" ht="39.75" thickBot="1" x14ac:dyDescent="0.3">
      <c r="A62" s="8" t="s">
        <v>34</v>
      </c>
      <c r="B62" s="20" t="s">
        <v>32</v>
      </c>
      <c r="C62" s="15">
        <f>C61/$N61</f>
        <v>8.108308518485273E-2</v>
      </c>
      <c r="D62" s="9">
        <f t="shared" ref="D62" si="317">D61/$N61</f>
        <v>0.26482978250094641</v>
      </c>
      <c r="E62" s="12">
        <f t="shared" ref="E62" si="318">E61/$N61</f>
        <v>0.29050817426462838</v>
      </c>
      <c r="F62" s="37">
        <f t="shared" ref="F62" si="319">F61/$N61</f>
        <v>0.63642104195042759</v>
      </c>
      <c r="G62" s="15">
        <f t="shared" ref="G62" si="320">G61/$N61</f>
        <v>7.5064297450347539E-2</v>
      </c>
      <c r="H62" s="9">
        <f t="shared" ref="H62" si="321">H61/$N61</f>
        <v>0.15231334225757226</v>
      </c>
      <c r="I62" s="12">
        <f t="shared" ref="I62" si="322">I61/$N61</f>
        <v>0.13620522107005006</v>
      </c>
      <c r="J62" s="37">
        <f t="shared" ref="J62" si="323">J61/$N61</f>
        <v>0.36358286077796986</v>
      </c>
      <c r="K62" s="15">
        <f t="shared" ref="K62" si="324">K61/$N61</f>
        <v>0.15614660208952078</v>
      </c>
      <c r="L62" s="9">
        <f t="shared" ref="L62" si="325">L61/$N61</f>
        <v>0.41714156366715971</v>
      </c>
      <c r="M62" s="12">
        <f t="shared" ref="M62" si="326">M61/$N61</f>
        <v>0.42671183424331949</v>
      </c>
      <c r="N62" s="37">
        <f t="shared" ref="N62" si="327">N61/$N61</f>
        <v>1</v>
      </c>
    </row>
    <row r="63" spans="1:14" ht="30" x14ac:dyDescent="0.25">
      <c r="A63" s="13" t="s">
        <v>35</v>
      </c>
      <c r="B63" s="21" t="s">
        <v>1</v>
      </c>
      <c r="C63" s="22">
        <v>321</v>
      </c>
      <c r="D63" s="23">
        <v>1653</v>
      </c>
      <c r="E63" s="32">
        <v>892</v>
      </c>
      <c r="F63" s="34">
        <f>SUM(C63:E63)</f>
        <v>2866</v>
      </c>
      <c r="G63" s="22">
        <v>1863</v>
      </c>
      <c r="H63" s="23">
        <v>2211</v>
      </c>
      <c r="I63" s="32">
        <v>778</v>
      </c>
      <c r="J63" s="34">
        <f>SUM(G63:I63)</f>
        <v>4852</v>
      </c>
      <c r="K63" s="22">
        <v>2184</v>
      </c>
      <c r="L63" s="23">
        <v>3863</v>
      </c>
      <c r="M63" s="32">
        <v>1670</v>
      </c>
      <c r="N63" s="34">
        <f>SUM(K63:M63)</f>
        <v>7717</v>
      </c>
    </row>
    <row r="64" spans="1:14" ht="26.25" x14ac:dyDescent="0.25">
      <c r="A64" s="6" t="s">
        <v>32</v>
      </c>
      <c r="B64" s="19" t="s">
        <v>1</v>
      </c>
      <c r="C64" s="1">
        <f>C63/$N63</f>
        <v>4.1596475314241287E-2</v>
      </c>
      <c r="D64" s="4">
        <f t="shared" ref="D64" si="328">D63/$N63</f>
        <v>0.21420241026305559</v>
      </c>
      <c r="E64" s="11">
        <f t="shared" ref="E64" si="329">E63/$N63</f>
        <v>0.11558895944019697</v>
      </c>
      <c r="F64" s="35">
        <f t="shared" ref="F64" si="330">F63/$N63</f>
        <v>0.37138784501749383</v>
      </c>
      <c r="G64" s="1">
        <f t="shared" ref="G64" si="331">G63/$N63</f>
        <v>0.24141505766489568</v>
      </c>
      <c r="H64" s="4">
        <f t="shared" ref="H64" si="332">H63/$N63</f>
        <v>0.28651030193080212</v>
      </c>
      <c r="I64" s="11">
        <f t="shared" ref="I64" si="333">I63/$N63</f>
        <v>0.10081637942205521</v>
      </c>
      <c r="J64" s="35">
        <f t="shared" ref="J64" si="334">J63/$N63</f>
        <v>0.62874173901775299</v>
      </c>
      <c r="K64" s="1">
        <f t="shared" ref="K64" si="335">K63/$N63</f>
        <v>0.28301153297913695</v>
      </c>
      <c r="L64" s="4">
        <f t="shared" ref="L64" si="336">L63/$N63</f>
        <v>0.50058312815861084</v>
      </c>
      <c r="M64" s="11">
        <f t="shared" ref="M64" si="337">M63/$N63</f>
        <v>0.21640533886225216</v>
      </c>
      <c r="N64" s="35">
        <f t="shared" ref="N64" si="338">N63/$N63</f>
        <v>1</v>
      </c>
    </row>
    <row r="65" spans="1:14" ht="30" x14ac:dyDescent="0.25">
      <c r="A65" s="5" t="s">
        <v>35</v>
      </c>
      <c r="B65" s="19" t="s">
        <v>2</v>
      </c>
      <c r="C65" s="14">
        <v>207</v>
      </c>
      <c r="D65" s="3">
        <v>1031</v>
      </c>
      <c r="E65" s="10">
        <v>549</v>
      </c>
      <c r="F65" s="36">
        <f t="shared" ref="F65:F89" si="339">SUM(C65:E65)</f>
        <v>1787</v>
      </c>
      <c r="G65" s="14">
        <v>48</v>
      </c>
      <c r="H65" s="3">
        <v>39</v>
      </c>
      <c r="I65" s="10">
        <v>0</v>
      </c>
      <c r="J65" s="36">
        <f t="shared" ref="J65:J89" si="340">SUM(G65:I65)</f>
        <v>87</v>
      </c>
      <c r="K65" s="14">
        <v>255</v>
      </c>
      <c r="L65" s="3">
        <v>1070</v>
      </c>
      <c r="M65" s="10">
        <v>549</v>
      </c>
      <c r="N65" s="36">
        <f>SUM(K65:M65)</f>
        <v>1874</v>
      </c>
    </row>
    <row r="66" spans="1:14" ht="26.25" x14ac:dyDescent="0.25">
      <c r="A66" s="6" t="s">
        <v>32</v>
      </c>
      <c r="B66" s="19" t="s">
        <v>2</v>
      </c>
      <c r="C66" s="1">
        <f>C65/$N65</f>
        <v>0.1104589114194237</v>
      </c>
      <c r="D66" s="4">
        <f t="shared" ref="D66" si="341">D65/$N65</f>
        <v>0.55016008537886874</v>
      </c>
      <c r="E66" s="11">
        <f t="shared" ref="E66" si="342">E65/$N65</f>
        <v>0.29295624332977588</v>
      </c>
      <c r="F66" s="35">
        <f t="shared" ref="F66" si="343">F65/$N65</f>
        <v>0.95357524012806827</v>
      </c>
      <c r="G66" s="1">
        <f t="shared" ref="G66" si="344">G65/$N65</f>
        <v>2.5613660618996798E-2</v>
      </c>
      <c r="H66" s="4">
        <f t="shared" ref="H66" si="345">H65/$N65</f>
        <v>2.0811099252934898E-2</v>
      </c>
      <c r="I66" s="11">
        <f t="shared" ref="I66" si="346">I65/$N65</f>
        <v>0</v>
      </c>
      <c r="J66" s="35">
        <f t="shared" ref="J66" si="347">J65/$N65</f>
        <v>4.6424759871931696E-2</v>
      </c>
      <c r="K66" s="1">
        <f t="shared" ref="K66" si="348">K65/$N65</f>
        <v>0.13607257203842049</v>
      </c>
      <c r="L66" s="4">
        <f t="shared" ref="L66" si="349">L65/$N65</f>
        <v>0.57097118463180363</v>
      </c>
      <c r="M66" s="11">
        <f t="shared" ref="M66" si="350">M65/$N65</f>
        <v>0.29295624332977588</v>
      </c>
      <c r="N66" s="35">
        <f t="shared" ref="N66" si="351">N65/$N65</f>
        <v>1</v>
      </c>
    </row>
    <row r="67" spans="1:14" ht="30" x14ac:dyDescent="0.25">
      <c r="A67" s="5" t="s">
        <v>35</v>
      </c>
      <c r="B67" s="19" t="s">
        <v>3</v>
      </c>
      <c r="C67" s="14">
        <v>602</v>
      </c>
      <c r="D67" s="3">
        <v>1091</v>
      </c>
      <c r="E67" s="10">
        <v>454</v>
      </c>
      <c r="F67" s="36">
        <f t="shared" si="339"/>
        <v>2147</v>
      </c>
      <c r="G67" s="14">
        <v>181</v>
      </c>
      <c r="H67" s="3">
        <v>367</v>
      </c>
      <c r="I67" s="10">
        <v>86</v>
      </c>
      <c r="J67" s="36">
        <f>SUM(G67:I67)</f>
        <v>634</v>
      </c>
      <c r="K67" s="14">
        <v>783</v>
      </c>
      <c r="L67" s="3">
        <v>1458</v>
      </c>
      <c r="M67" s="10">
        <v>540</v>
      </c>
      <c r="N67" s="36">
        <f t="shared" ref="N67:N89" si="352">SUM(K67:M67)</f>
        <v>2781</v>
      </c>
    </row>
    <row r="68" spans="1:14" ht="26.25" x14ac:dyDescent="0.25">
      <c r="A68" s="6" t="s">
        <v>32</v>
      </c>
      <c r="B68" s="19" t="s">
        <v>3</v>
      </c>
      <c r="C68" s="1">
        <f>C67/$N67</f>
        <v>0.21646889608054656</v>
      </c>
      <c r="D68" s="4">
        <f t="shared" ref="D68" si="353">D67/$N67</f>
        <v>0.39230492628550884</v>
      </c>
      <c r="E68" s="11">
        <f t="shared" ref="E68" si="354">E67/$N67</f>
        <v>0.16325062927004674</v>
      </c>
      <c r="F68" s="35">
        <f t="shared" ref="F68" si="355">F67/$N67</f>
        <v>0.77202445163610212</v>
      </c>
      <c r="G68" s="1">
        <f t="shared" ref="G68" si="356">G67/$N67</f>
        <v>6.5084501977705864E-2</v>
      </c>
      <c r="H68" s="4">
        <f t="shared" ref="H68" si="357">H67/$N67</f>
        <v>0.13196691837468535</v>
      </c>
      <c r="I68" s="11">
        <f t="shared" ref="I68" si="358">I67/$N67</f>
        <v>3.0924128011506652E-2</v>
      </c>
      <c r="J68" s="35">
        <f t="shared" ref="J68" si="359">J67/$N67</f>
        <v>0.22797554836389788</v>
      </c>
      <c r="K68" s="1">
        <f t="shared" ref="K68" si="360">K67/$N67</f>
        <v>0.28155339805825241</v>
      </c>
      <c r="L68" s="4">
        <f t="shared" ref="L68" si="361">L67/$N67</f>
        <v>0.52427184466019416</v>
      </c>
      <c r="M68" s="11">
        <f t="shared" ref="M68" si="362">M67/$N67</f>
        <v>0.1941747572815534</v>
      </c>
      <c r="N68" s="35">
        <f t="shared" ref="N68" si="363">N67/$N67</f>
        <v>1</v>
      </c>
    </row>
    <row r="69" spans="1:14" ht="30" x14ac:dyDescent="0.25">
      <c r="A69" s="5" t="s">
        <v>35</v>
      </c>
      <c r="B69" s="19" t="s">
        <v>4</v>
      </c>
      <c r="C69" s="14">
        <v>196</v>
      </c>
      <c r="D69" s="3">
        <v>785</v>
      </c>
      <c r="E69" s="10">
        <v>670</v>
      </c>
      <c r="F69" s="36">
        <f t="shared" si="339"/>
        <v>1651</v>
      </c>
      <c r="G69" s="14">
        <v>166</v>
      </c>
      <c r="H69" s="3">
        <v>387</v>
      </c>
      <c r="I69" s="10">
        <v>288</v>
      </c>
      <c r="J69" s="36">
        <f t="shared" si="340"/>
        <v>841</v>
      </c>
      <c r="K69" s="14">
        <v>362</v>
      </c>
      <c r="L69" s="3">
        <v>1172</v>
      </c>
      <c r="M69" s="10">
        <v>958</v>
      </c>
      <c r="N69" s="36">
        <f t="shared" si="352"/>
        <v>2492</v>
      </c>
    </row>
    <row r="70" spans="1:14" ht="26.25" x14ac:dyDescent="0.25">
      <c r="A70" s="6" t="s">
        <v>32</v>
      </c>
      <c r="B70" s="19" t="s">
        <v>4</v>
      </c>
      <c r="C70" s="1">
        <f>C69/$N69</f>
        <v>7.8651685393258425E-2</v>
      </c>
      <c r="D70" s="4">
        <f t="shared" ref="D70" si="364">D69/$N69</f>
        <v>0.315008025682183</v>
      </c>
      <c r="E70" s="11">
        <f t="shared" ref="E70" si="365">E69/$N69</f>
        <v>0.26886035313001605</v>
      </c>
      <c r="F70" s="35">
        <f t="shared" ref="F70" si="366">F69/$N69</f>
        <v>0.6625200642054575</v>
      </c>
      <c r="G70" s="1">
        <f t="shared" ref="G70" si="367">G69/$N69</f>
        <v>6.66131621187801E-2</v>
      </c>
      <c r="H70" s="4">
        <f t="shared" ref="H70" si="368">H69/$N69</f>
        <v>0.15529695024077048</v>
      </c>
      <c r="I70" s="11">
        <f t="shared" ref="I70" si="369">I69/$N69</f>
        <v>0.11556982343499198</v>
      </c>
      <c r="J70" s="35">
        <f t="shared" ref="J70" si="370">J69/$N69</f>
        <v>0.33747993579454255</v>
      </c>
      <c r="K70" s="1">
        <f t="shared" ref="K70" si="371">K69/$N69</f>
        <v>0.14526484751203853</v>
      </c>
      <c r="L70" s="4">
        <f t="shared" ref="L70" si="372">L69/$N69</f>
        <v>0.47030497592295345</v>
      </c>
      <c r="M70" s="11">
        <f t="shared" ref="M70" si="373">M69/$N69</f>
        <v>0.38443017656500805</v>
      </c>
      <c r="N70" s="35">
        <f t="shared" ref="N70" si="374">N69/$N69</f>
        <v>1</v>
      </c>
    </row>
    <row r="71" spans="1:14" ht="30" x14ac:dyDescent="0.25">
      <c r="A71" s="5" t="s">
        <v>35</v>
      </c>
      <c r="B71" s="19" t="s">
        <v>5</v>
      </c>
      <c r="C71" s="14">
        <v>193</v>
      </c>
      <c r="D71" s="3">
        <v>389</v>
      </c>
      <c r="E71" s="10">
        <v>564</v>
      </c>
      <c r="F71" s="36">
        <f t="shared" si="339"/>
        <v>1146</v>
      </c>
      <c r="G71" s="14">
        <v>98</v>
      </c>
      <c r="H71" s="3">
        <v>72</v>
      </c>
      <c r="I71" s="10">
        <v>55</v>
      </c>
      <c r="J71" s="36">
        <f t="shared" si="340"/>
        <v>225</v>
      </c>
      <c r="K71" s="14">
        <v>291</v>
      </c>
      <c r="L71" s="3">
        <v>461</v>
      </c>
      <c r="M71" s="10">
        <v>619</v>
      </c>
      <c r="N71" s="36">
        <f t="shared" si="352"/>
        <v>1371</v>
      </c>
    </row>
    <row r="72" spans="1:14" ht="26.25" x14ac:dyDescent="0.25">
      <c r="A72" s="6" t="s">
        <v>32</v>
      </c>
      <c r="B72" s="19" t="s">
        <v>5</v>
      </c>
      <c r="C72" s="1">
        <f>C71/$N71</f>
        <v>0.14077315827862874</v>
      </c>
      <c r="D72" s="4">
        <f t="shared" ref="D72" si="375">D71/$N71</f>
        <v>0.28373450036469733</v>
      </c>
      <c r="E72" s="11">
        <f t="shared" ref="E72" si="376">E71/$N71</f>
        <v>0.4113785557986871</v>
      </c>
      <c r="F72" s="35">
        <f t="shared" ref="F72" si="377">F71/$N71</f>
        <v>0.83588621444201316</v>
      </c>
      <c r="G72" s="1">
        <f t="shared" ref="G72" si="378">G71/$N71</f>
        <v>7.148067104303428E-2</v>
      </c>
      <c r="H72" s="4">
        <f t="shared" ref="H72" si="379">H71/$N71</f>
        <v>5.2516411378555797E-2</v>
      </c>
      <c r="I72" s="11">
        <f t="shared" ref="I72" si="380">I71/$N71</f>
        <v>4.0116703136396793E-2</v>
      </c>
      <c r="J72" s="35">
        <f t="shared" ref="J72" si="381">J71/$N71</f>
        <v>0.16411378555798686</v>
      </c>
      <c r="K72" s="1">
        <f t="shared" ref="K72" si="382">K71/$N71</f>
        <v>0.21225382932166301</v>
      </c>
      <c r="L72" s="4">
        <f t="shared" ref="L72" si="383">L71/$N71</f>
        <v>0.33625091174325311</v>
      </c>
      <c r="M72" s="11">
        <f t="shared" ref="M72" si="384">M71/$N71</f>
        <v>0.45149525893508385</v>
      </c>
      <c r="N72" s="35">
        <f t="shared" ref="N72" si="385">N71/$N71</f>
        <v>1</v>
      </c>
    </row>
    <row r="73" spans="1:14" ht="30" x14ac:dyDescent="0.25">
      <c r="A73" s="5" t="s">
        <v>35</v>
      </c>
      <c r="B73" s="19" t="s">
        <v>6</v>
      </c>
      <c r="C73" s="14">
        <v>1494</v>
      </c>
      <c r="D73" s="3">
        <v>3838</v>
      </c>
      <c r="E73" s="10">
        <v>2996</v>
      </c>
      <c r="F73" s="36">
        <f t="shared" si="339"/>
        <v>8328</v>
      </c>
      <c r="G73" s="14">
        <v>1111</v>
      </c>
      <c r="H73" s="3">
        <v>3534</v>
      </c>
      <c r="I73" s="10">
        <v>5099</v>
      </c>
      <c r="J73" s="36">
        <f t="shared" si="340"/>
        <v>9744</v>
      </c>
      <c r="K73" s="14">
        <v>2605</v>
      </c>
      <c r="L73" s="3">
        <v>7371</v>
      </c>
      <c r="M73" s="10">
        <v>8094</v>
      </c>
      <c r="N73" s="36">
        <f t="shared" si="352"/>
        <v>18070</v>
      </c>
    </row>
    <row r="74" spans="1:14" ht="26.25" x14ac:dyDescent="0.25">
      <c r="A74" s="6" t="s">
        <v>32</v>
      </c>
      <c r="B74" s="19" t="s">
        <v>6</v>
      </c>
      <c r="C74" s="1">
        <f>C73/$N73</f>
        <v>8.2678472606530162E-2</v>
      </c>
      <c r="D74" s="4">
        <f t="shared" ref="D74" si="386">D73/$N73</f>
        <v>0.2123962368566685</v>
      </c>
      <c r="E74" s="11">
        <f t="shared" ref="E74" si="387">E73/$N73</f>
        <v>0.16579966795794135</v>
      </c>
      <c r="F74" s="35">
        <f t="shared" ref="F74" si="388">F73/$N73</f>
        <v>0.46087437742114001</v>
      </c>
      <c r="G74" s="1">
        <f t="shared" ref="G74" si="389">G73/$N73</f>
        <v>6.148312119535141E-2</v>
      </c>
      <c r="H74" s="4">
        <f t="shared" ref="H74" si="390">H73/$N73</f>
        <v>0.19557277255118982</v>
      </c>
      <c r="I74" s="11">
        <f t="shared" ref="I74" si="391">I73/$N73</f>
        <v>0.28218040951853901</v>
      </c>
      <c r="J74" s="35">
        <f t="shared" ref="J74" si="392">J73/$N73</f>
        <v>0.53923630326508021</v>
      </c>
      <c r="K74" s="1">
        <f t="shared" ref="K74" si="393">K73/$N73</f>
        <v>0.14416159380188157</v>
      </c>
      <c r="L74" s="4">
        <f t="shared" ref="L74" si="394">L73/$N73</f>
        <v>0.40791366906474819</v>
      </c>
      <c r="M74" s="11">
        <f t="shared" ref="M74" si="395">M73/$N73</f>
        <v>0.44792473713337022</v>
      </c>
      <c r="N74" s="35">
        <f t="shared" ref="N74" si="396">N73/$N73</f>
        <v>1</v>
      </c>
    </row>
    <row r="75" spans="1:14" ht="30" x14ac:dyDescent="0.25">
      <c r="A75" s="5" t="s">
        <v>35</v>
      </c>
      <c r="B75" s="19" t="s">
        <v>7</v>
      </c>
      <c r="C75" s="14">
        <v>305</v>
      </c>
      <c r="D75" s="3">
        <v>285</v>
      </c>
      <c r="E75" s="10">
        <v>134</v>
      </c>
      <c r="F75" s="36">
        <f t="shared" si="339"/>
        <v>724</v>
      </c>
      <c r="G75" s="14">
        <v>180</v>
      </c>
      <c r="H75" s="3">
        <v>289</v>
      </c>
      <c r="I75" s="10">
        <v>108</v>
      </c>
      <c r="J75" s="36">
        <f t="shared" si="340"/>
        <v>577</v>
      </c>
      <c r="K75" s="14">
        <v>485</v>
      </c>
      <c r="L75" s="3">
        <v>574</v>
      </c>
      <c r="M75" s="10">
        <v>242</v>
      </c>
      <c r="N75" s="36">
        <f t="shared" si="352"/>
        <v>1301</v>
      </c>
    </row>
    <row r="76" spans="1:14" ht="26.25" x14ac:dyDescent="0.25">
      <c r="A76" s="6" t="s">
        <v>32</v>
      </c>
      <c r="B76" s="19" t="s">
        <v>7</v>
      </c>
      <c r="C76" s="1">
        <f>C75/$N75</f>
        <v>0.23443504996156803</v>
      </c>
      <c r="D76" s="4">
        <f t="shared" ref="D76" si="397">D75/$N75</f>
        <v>0.21906225980015373</v>
      </c>
      <c r="E76" s="11">
        <f t="shared" ref="E76" si="398">E75/$N75</f>
        <v>0.10299769408147579</v>
      </c>
      <c r="F76" s="35">
        <f t="shared" ref="F76" si="399">F75/$N75</f>
        <v>0.5564950038431975</v>
      </c>
      <c r="G76" s="1">
        <f t="shared" ref="G76" si="400">G75/$N75</f>
        <v>0.13835511145272866</v>
      </c>
      <c r="H76" s="4">
        <f t="shared" ref="H76" si="401">H75/$N75</f>
        <v>0.22213681783243658</v>
      </c>
      <c r="I76" s="11">
        <f t="shared" ref="I76" si="402">I75/$N75</f>
        <v>8.3013066871637203E-2</v>
      </c>
      <c r="J76" s="35">
        <f t="shared" ref="J76" si="403">J75/$N75</f>
        <v>0.44350499615680244</v>
      </c>
      <c r="K76" s="1">
        <f t="shared" ref="K76" si="404">K75/$N75</f>
        <v>0.37279016141429672</v>
      </c>
      <c r="L76" s="4">
        <f t="shared" ref="L76" si="405">L75/$N75</f>
        <v>0.44119907763259031</v>
      </c>
      <c r="M76" s="11">
        <f t="shared" ref="M76" si="406">M75/$N75</f>
        <v>0.186010760953113</v>
      </c>
      <c r="N76" s="35">
        <f t="shared" ref="N76" si="407">N75/$N75</f>
        <v>1</v>
      </c>
    </row>
    <row r="77" spans="1:14" ht="30" x14ac:dyDescent="0.25">
      <c r="A77" s="5" t="s">
        <v>35</v>
      </c>
      <c r="B77" s="19" t="s">
        <v>8</v>
      </c>
      <c r="C77" s="14">
        <v>19</v>
      </c>
      <c r="D77" s="3">
        <v>51</v>
      </c>
      <c r="E77" s="10">
        <v>17</v>
      </c>
      <c r="F77" s="36">
        <f>SUM(C77:E77)</f>
        <v>87</v>
      </c>
      <c r="G77" s="14">
        <v>27</v>
      </c>
      <c r="H77" s="3">
        <v>22</v>
      </c>
      <c r="I77" s="10">
        <v>0</v>
      </c>
      <c r="J77" s="36">
        <f t="shared" si="340"/>
        <v>49</v>
      </c>
      <c r="K77" s="14">
        <v>47</v>
      </c>
      <c r="L77" s="3">
        <v>73</v>
      </c>
      <c r="M77" s="10">
        <v>17</v>
      </c>
      <c r="N77" s="36">
        <f t="shared" si="352"/>
        <v>137</v>
      </c>
    </row>
    <row r="78" spans="1:14" ht="26.25" x14ac:dyDescent="0.25">
      <c r="A78" s="6" t="s">
        <v>32</v>
      </c>
      <c r="B78" s="19" t="s">
        <v>8</v>
      </c>
      <c r="C78" s="1">
        <f>C77/$N77</f>
        <v>0.13868613138686131</v>
      </c>
      <c r="D78" s="4">
        <f t="shared" ref="D78" si="408">D77/$N77</f>
        <v>0.37226277372262773</v>
      </c>
      <c r="E78" s="11">
        <f t="shared" ref="E78" si="409">E77/$N77</f>
        <v>0.12408759124087591</v>
      </c>
      <c r="F78" s="35">
        <f t="shared" ref="F78" si="410">F77/$N77</f>
        <v>0.63503649635036497</v>
      </c>
      <c r="G78" s="1">
        <f t="shared" ref="G78" si="411">G77/$N77</f>
        <v>0.19708029197080293</v>
      </c>
      <c r="H78" s="4">
        <f t="shared" ref="H78" si="412">H77/$N77</f>
        <v>0.16058394160583941</v>
      </c>
      <c r="I78" s="11">
        <f t="shared" ref="I78" si="413">I77/$N77</f>
        <v>0</v>
      </c>
      <c r="J78" s="35">
        <f t="shared" ref="J78" si="414">J77/$N77</f>
        <v>0.35766423357664234</v>
      </c>
      <c r="K78" s="1">
        <f t="shared" ref="K78" si="415">K77/$N77</f>
        <v>0.34306569343065696</v>
      </c>
      <c r="L78" s="4">
        <f t="shared" ref="L78" si="416">L77/$N77</f>
        <v>0.53284671532846717</v>
      </c>
      <c r="M78" s="11">
        <f t="shared" ref="M78" si="417">M77/$N77</f>
        <v>0.12408759124087591</v>
      </c>
      <c r="N78" s="35">
        <f t="shared" ref="N78" si="418">N77/$N77</f>
        <v>1</v>
      </c>
    </row>
    <row r="79" spans="1:14" ht="30" x14ac:dyDescent="0.25">
      <c r="A79" s="5" t="s">
        <v>35</v>
      </c>
      <c r="B79" s="19" t="s">
        <v>9</v>
      </c>
      <c r="C79" s="14">
        <v>85</v>
      </c>
      <c r="D79" s="3">
        <v>491</v>
      </c>
      <c r="E79" s="10">
        <v>187</v>
      </c>
      <c r="F79" s="36">
        <f t="shared" si="339"/>
        <v>763</v>
      </c>
      <c r="G79" s="14">
        <v>68</v>
      </c>
      <c r="H79" s="3">
        <v>111</v>
      </c>
      <c r="I79" s="10">
        <v>82</v>
      </c>
      <c r="J79" s="36">
        <f t="shared" si="340"/>
        <v>261</v>
      </c>
      <c r="K79" s="14">
        <v>153</v>
      </c>
      <c r="L79" s="3">
        <v>602</v>
      </c>
      <c r="M79" s="10">
        <v>270</v>
      </c>
      <c r="N79" s="36">
        <f t="shared" si="352"/>
        <v>1025</v>
      </c>
    </row>
    <row r="80" spans="1:14" ht="26.25" x14ac:dyDescent="0.25">
      <c r="A80" s="6" t="s">
        <v>32</v>
      </c>
      <c r="B80" s="19" t="s">
        <v>9</v>
      </c>
      <c r="C80" s="1">
        <f>C79/$N79</f>
        <v>8.2926829268292687E-2</v>
      </c>
      <c r="D80" s="4">
        <f t="shared" ref="D80" si="419">D79/$N79</f>
        <v>0.47902439024390242</v>
      </c>
      <c r="E80" s="11">
        <f t="shared" ref="E80" si="420">E79/$N79</f>
        <v>0.1824390243902439</v>
      </c>
      <c r="F80" s="35">
        <f t="shared" ref="F80" si="421">F79/$N79</f>
        <v>0.74439024390243902</v>
      </c>
      <c r="G80" s="1">
        <f t="shared" ref="G80" si="422">G79/$N79</f>
        <v>6.634146341463415E-2</v>
      </c>
      <c r="H80" s="4">
        <f t="shared" ref="H80" si="423">H79/$N79</f>
        <v>0.10829268292682927</v>
      </c>
      <c r="I80" s="11">
        <f t="shared" ref="I80" si="424">I79/$N79</f>
        <v>0.08</v>
      </c>
      <c r="J80" s="35">
        <f t="shared" ref="J80" si="425">J79/$N79</f>
        <v>0.25463414634146342</v>
      </c>
      <c r="K80" s="1">
        <f t="shared" ref="K80" si="426">K79/$N79</f>
        <v>0.14926829268292682</v>
      </c>
      <c r="L80" s="4">
        <f t="shared" ref="L80" si="427">L79/$N79</f>
        <v>0.58731707317073167</v>
      </c>
      <c r="M80" s="11">
        <f t="shared" ref="M80" si="428">M79/$N79</f>
        <v>0.26341463414634148</v>
      </c>
      <c r="N80" s="35">
        <f t="shared" ref="N80" si="429">N79/$N79</f>
        <v>1</v>
      </c>
    </row>
    <row r="81" spans="1:14" ht="30" x14ac:dyDescent="0.25">
      <c r="A81" s="5" t="s">
        <v>35</v>
      </c>
      <c r="B81" s="19" t="s">
        <v>10</v>
      </c>
      <c r="C81" s="14" t="s">
        <v>29</v>
      </c>
      <c r="D81" s="3" t="s">
        <v>29</v>
      </c>
      <c r="E81" s="10" t="s">
        <v>29</v>
      </c>
      <c r="F81" s="36" t="s">
        <v>29</v>
      </c>
      <c r="G81" s="14" t="s">
        <v>29</v>
      </c>
      <c r="H81" s="3" t="s">
        <v>29</v>
      </c>
      <c r="I81" s="10" t="s">
        <v>29</v>
      </c>
      <c r="J81" s="36" t="s">
        <v>29</v>
      </c>
      <c r="K81" s="14" t="s">
        <v>29</v>
      </c>
      <c r="L81" s="3" t="s">
        <v>29</v>
      </c>
      <c r="M81" s="10" t="s">
        <v>29</v>
      </c>
      <c r="N81" s="36" t="s">
        <v>29</v>
      </c>
    </row>
    <row r="82" spans="1:14" ht="26.25" x14ac:dyDescent="0.25">
      <c r="A82" s="6" t="s">
        <v>32</v>
      </c>
      <c r="B82" s="19" t="s">
        <v>10</v>
      </c>
      <c r="C82" s="14" t="s">
        <v>29</v>
      </c>
      <c r="D82" s="3" t="s">
        <v>29</v>
      </c>
      <c r="E82" s="10" t="s">
        <v>29</v>
      </c>
      <c r="F82" s="36" t="s">
        <v>29</v>
      </c>
      <c r="G82" s="14" t="s">
        <v>29</v>
      </c>
      <c r="H82" s="3" t="s">
        <v>29</v>
      </c>
      <c r="I82" s="10" t="s">
        <v>29</v>
      </c>
      <c r="J82" s="36" t="s">
        <v>29</v>
      </c>
      <c r="K82" s="14" t="s">
        <v>29</v>
      </c>
      <c r="L82" s="3" t="s">
        <v>29</v>
      </c>
      <c r="M82" s="10" t="s">
        <v>29</v>
      </c>
      <c r="N82" s="36" t="s">
        <v>29</v>
      </c>
    </row>
    <row r="83" spans="1:14" ht="30" x14ac:dyDescent="0.25">
      <c r="A83" s="5" t="s">
        <v>35</v>
      </c>
      <c r="B83" s="19" t="s">
        <v>11</v>
      </c>
      <c r="C83" s="14">
        <v>14</v>
      </c>
      <c r="D83" s="3">
        <v>97</v>
      </c>
      <c r="E83" s="10">
        <v>142</v>
      </c>
      <c r="F83" s="36">
        <f t="shared" si="339"/>
        <v>253</v>
      </c>
      <c r="G83" s="14">
        <v>15</v>
      </c>
      <c r="H83" s="3">
        <v>47</v>
      </c>
      <c r="I83" s="10">
        <v>13</v>
      </c>
      <c r="J83" s="36">
        <f t="shared" si="340"/>
        <v>75</v>
      </c>
      <c r="K83" s="14">
        <v>29</v>
      </c>
      <c r="L83" s="3">
        <v>145</v>
      </c>
      <c r="M83" s="10">
        <v>154</v>
      </c>
      <c r="N83" s="36">
        <f t="shared" si="352"/>
        <v>328</v>
      </c>
    </row>
    <row r="84" spans="1:14" ht="26.25" x14ac:dyDescent="0.25">
      <c r="A84" s="6" t="s">
        <v>32</v>
      </c>
      <c r="B84" s="19" t="s">
        <v>11</v>
      </c>
      <c r="C84" s="1">
        <f>C83/$N83</f>
        <v>4.2682926829268296E-2</v>
      </c>
      <c r="D84" s="4">
        <f t="shared" ref="D84" si="430">D83/$N83</f>
        <v>0.29573170731707316</v>
      </c>
      <c r="E84" s="11">
        <f t="shared" ref="E84" si="431">E83/$N83</f>
        <v>0.43292682926829268</v>
      </c>
      <c r="F84" s="35">
        <f t="shared" ref="F84" si="432">F83/$N83</f>
        <v>0.77134146341463417</v>
      </c>
      <c r="G84" s="1">
        <f t="shared" ref="G84" si="433">G83/$N83</f>
        <v>4.573170731707317E-2</v>
      </c>
      <c r="H84" s="4">
        <f t="shared" ref="H84" si="434">H83/$N83</f>
        <v>0.14329268292682926</v>
      </c>
      <c r="I84" s="11">
        <f t="shared" ref="I84" si="435">I83/$N83</f>
        <v>3.9634146341463415E-2</v>
      </c>
      <c r="J84" s="35">
        <f t="shared" ref="J84" si="436">J83/$N83</f>
        <v>0.22865853658536586</v>
      </c>
      <c r="K84" s="1">
        <f t="shared" ref="K84" si="437">K83/$N83</f>
        <v>8.8414634146341459E-2</v>
      </c>
      <c r="L84" s="4">
        <f t="shared" ref="L84" si="438">L83/$N83</f>
        <v>0.44207317073170732</v>
      </c>
      <c r="M84" s="11">
        <f t="shared" ref="M84" si="439">M83/$N83</f>
        <v>0.46951219512195119</v>
      </c>
      <c r="N84" s="35">
        <f t="shared" ref="N84" si="440">N83/$N83</f>
        <v>1</v>
      </c>
    </row>
    <row r="85" spans="1:14" ht="30" x14ac:dyDescent="0.25">
      <c r="A85" s="5" t="s">
        <v>35</v>
      </c>
      <c r="B85" s="19" t="s">
        <v>12</v>
      </c>
      <c r="C85" s="14">
        <v>13</v>
      </c>
      <c r="D85" s="3">
        <v>60</v>
      </c>
      <c r="E85" s="10">
        <v>0</v>
      </c>
      <c r="F85" s="36">
        <f t="shared" si="339"/>
        <v>73</v>
      </c>
      <c r="G85" s="14">
        <v>14</v>
      </c>
      <c r="H85" s="3">
        <v>28</v>
      </c>
      <c r="I85" s="10">
        <v>6</v>
      </c>
      <c r="J85" s="36">
        <f t="shared" si="340"/>
        <v>48</v>
      </c>
      <c r="K85" s="14">
        <v>28</v>
      </c>
      <c r="L85" s="3">
        <v>87</v>
      </c>
      <c r="M85" s="10">
        <v>6</v>
      </c>
      <c r="N85" s="36">
        <f t="shared" si="352"/>
        <v>121</v>
      </c>
    </row>
    <row r="86" spans="1:14" ht="26.25" x14ac:dyDescent="0.25">
      <c r="A86" s="6" t="s">
        <v>32</v>
      </c>
      <c r="B86" s="19" t="s">
        <v>12</v>
      </c>
      <c r="C86" s="1">
        <f>C85/$N85</f>
        <v>0.10743801652892562</v>
      </c>
      <c r="D86" s="4">
        <f t="shared" ref="D86" si="441">D85/$N85</f>
        <v>0.49586776859504134</v>
      </c>
      <c r="E86" s="11">
        <f t="shared" ref="E86" si="442">E85/$N85</f>
        <v>0</v>
      </c>
      <c r="F86" s="35">
        <f t="shared" ref="F86" si="443">F85/$N85</f>
        <v>0.60330578512396693</v>
      </c>
      <c r="G86" s="1">
        <f t="shared" ref="G86" si="444">G85/$N85</f>
        <v>0.11570247933884298</v>
      </c>
      <c r="H86" s="4">
        <f t="shared" ref="H86" si="445">H85/$N85</f>
        <v>0.23140495867768596</v>
      </c>
      <c r="I86" s="11">
        <f t="shared" ref="I86" si="446">I85/$N85</f>
        <v>4.9586776859504134E-2</v>
      </c>
      <c r="J86" s="35">
        <f t="shared" ref="J86" si="447">J85/$N85</f>
        <v>0.39669421487603307</v>
      </c>
      <c r="K86" s="1">
        <f t="shared" ref="K86" si="448">K85/$N85</f>
        <v>0.23140495867768596</v>
      </c>
      <c r="L86" s="4">
        <f t="shared" ref="L86" si="449">L85/$N85</f>
        <v>0.71900826446280997</v>
      </c>
      <c r="M86" s="11">
        <f t="shared" ref="M86" si="450">M85/$N85</f>
        <v>4.9586776859504134E-2</v>
      </c>
      <c r="N86" s="35">
        <f t="shared" ref="N86" si="451">N85/$N85</f>
        <v>1</v>
      </c>
    </row>
    <row r="87" spans="1:14" ht="30" x14ac:dyDescent="0.25">
      <c r="A87" s="5" t="s">
        <v>35</v>
      </c>
      <c r="B87" s="19" t="s">
        <v>13</v>
      </c>
      <c r="C87" s="14">
        <v>2</v>
      </c>
      <c r="D87" s="3">
        <v>11</v>
      </c>
      <c r="E87" s="10">
        <v>5</v>
      </c>
      <c r="F87" s="36">
        <f t="shared" si="339"/>
        <v>18</v>
      </c>
      <c r="G87" s="14">
        <v>10</v>
      </c>
      <c r="H87" s="3">
        <v>83</v>
      </c>
      <c r="I87" s="10">
        <v>131</v>
      </c>
      <c r="J87" s="36">
        <f t="shared" si="340"/>
        <v>224</v>
      </c>
      <c r="K87" s="14">
        <v>12</v>
      </c>
      <c r="L87" s="3">
        <v>93</v>
      </c>
      <c r="M87" s="10">
        <v>137</v>
      </c>
      <c r="N87" s="36">
        <f t="shared" si="352"/>
        <v>242</v>
      </c>
    </row>
    <row r="88" spans="1:14" ht="26.25" x14ac:dyDescent="0.25">
      <c r="A88" s="6" t="s">
        <v>32</v>
      </c>
      <c r="B88" s="19" t="s">
        <v>13</v>
      </c>
      <c r="C88" s="1">
        <f>C87/$N87</f>
        <v>8.2644628099173556E-3</v>
      </c>
      <c r="D88" s="4">
        <f t="shared" ref="D88" si="452">D87/$N87</f>
        <v>4.5454545454545456E-2</v>
      </c>
      <c r="E88" s="11">
        <f t="shared" ref="E88" si="453">E87/$N87</f>
        <v>2.0661157024793389E-2</v>
      </c>
      <c r="F88" s="35">
        <f t="shared" ref="F88" si="454">F87/$N87</f>
        <v>7.43801652892562E-2</v>
      </c>
      <c r="G88" s="1">
        <f t="shared" ref="G88" si="455">G87/$N87</f>
        <v>4.1322314049586778E-2</v>
      </c>
      <c r="H88" s="4">
        <f t="shared" ref="H88" si="456">H87/$N87</f>
        <v>0.34297520661157027</v>
      </c>
      <c r="I88" s="11">
        <f t="shared" ref="I88" si="457">I87/$N87</f>
        <v>0.54132231404958675</v>
      </c>
      <c r="J88" s="35">
        <f t="shared" ref="J88" si="458">J87/$N87</f>
        <v>0.92561983471074383</v>
      </c>
      <c r="K88" s="1">
        <f t="shared" ref="K88" si="459">K87/$N87</f>
        <v>4.9586776859504134E-2</v>
      </c>
      <c r="L88" s="4">
        <f t="shared" ref="L88" si="460">L87/$N87</f>
        <v>0.38429752066115702</v>
      </c>
      <c r="M88" s="11">
        <f t="shared" ref="M88" si="461">M87/$N87</f>
        <v>0.56611570247933884</v>
      </c>
      <c r="N88" s="35">
        <f t="shared" ref="N88" si="462">N87/$N87</f>
        <v>1</v>
      </c>
    </row>
    <row r="89" spans="1:14" ht="30" x14ac:dyDescent="0.25">
      <c r="A89" s="5" t="s">
        <v>35</v>
      </c>
      <c r="B89" s="19" t="s">
        <v>14</v>
      </c>
      <c r="C89" s="14">
        <v>568</v>
      </c>
      <c r="D89" s="3">
        <v>792</v>
      </c>
      <c r="E89" s="10">
        <v>181</v>
      </c>
      <c r="F89" s="36">
        <f t="shared" si="339"/>
        <v>1541</v>
      </c>
      <c r="G89" s="14">
        <v>370</v>
      </c>
      <c r="H89" s="3">
        <v>230</v>
      </c>
      <c r="I89" s="10">
        <v>71</v>
      </c>
      <c r="J89" s="36">
        <f t="shared" si="340"/>
        <v>671</v>
      </c>
      <c r="K89" s="14">
        <v>939</v>
      </c>
      <c r="L89" s="3">
        <v>1022</v>
      </c>
      <c r="M89" s="10">
        <v>252</v>
      </c>
      <c r="N89" s="36">
        <f t="shared" si="352"/>
        <v>2213</v>
      </c>
    </row>
    <row r="90" spans="1:14" ht="27" thickBot="1" x14ac:dyDescent="0.3">
      <c r="A90" s="24" t="s">
        <v>32</v>
      </c>
      <c r="B90" s="25" t="s">
        <v>14</v>
      </c>
      <c r="C90" s="15">
        <f>C89/$N89</f>
        <v>0.25666516041572524</v>
      </c>
      <c r="D90" s="9">
        <f t="shared" ref="D90" si="463">D89/$N89</f>
        <v>0.35788522367826481</v>
      </c>
      <c r="E90" s="12">
        <f t="shared" ref="E90" si="464">E89/$N89</f>
        <v>8.1789426118391323E-2</v>
      </c>
      <c r="F90" s="37">
        <f t="shared" ref="F90" si="465">F89/$N89</f>
        <v>0.69633981021238134</v>
      </c>
      <c r="G90" s="15">
        <f t="shared" ref="G90" si="466">G89/$N89</f>
        <v>0.16719385449615906</v>
      </c>
      <c r="H90" s="9">
        <f t="shared" ref="H90" si="467">H89/$N89</f>
        <v>0.10393131495707185</v>
      </c>
      <c r="I90" s="12">
        <f t="shared" ref="I90" si="468">I89/$N89</f>
        <v>3.2083145051965654E-2</v>
      </c>
      <c r="J90" s="37">
        <f t="shared" ref="J90" si="469">J89/$N89</f>
        <v>0.30320831450519659</v>
      </c>
      <c r="K90" s="15">
        <f t="shared" ref="K90" si="470">K89/$N89</f>
        <v>0.42431089019430634</v>
      </c>
      <c r="L90" s="9">
        <f t="shared" ref="L90" si="471">L89/$N89</f>
        <v>0.46181653863533667</v>
      </c>
      <c r="M90" s="12">
        <f t="shared" ref="M90" si="472">M89/$N89</f>
        <v>0.11387257117035698</v>
      </c>
      <c r="N90" s="37">
        <f t="shared" ref="N90" si="473">N89/$N89</f>
        <v>1</v>
      </c>
    </row>
    <row r="91" spans="1:14" ht="30" x14ac:dyDescent="0.25">
      <c r="A91" s="26" t="s">
        <v>36</v>
      </c>
      <c r="B91" s="27" t="s">
        <v>0</v>
      </c>
      <c r="C91" s="28">
        <f>SUM(C63,C65,C67,C69,C71,C73,C75,C77,C79,C81,C83,C85,C87,C89)</f>
        <v>4019</v>
      </c>
      <c r="D91" s="29">
        <f t="shared" ref="D91:E91" si="474">SUM(D63,D65,D67,D69,D71,D73,D75,D77,D79,D81,D83,D85,D87,D89)</f>
        <v>10574</v>
      </c>
      <c r="E91" s="33">
        <f t="shared" si="474"/>
        <v>6791</v>
      </c>
      <c r="F91" s="34">
        <f>SUM(F63,F65,F67,F69,F71,F73,F75,F77,F79,F81,F83,F85,F87,F89)</f>
        <v>21384</v>
      </c>
      <c r="G91" s="28">
        <f t="shared" ref="G91:N91" si="475">SUM(G63,G65,G67,G69,G71,G73,G75,G77,G79,G81,G83,G85,G87,G89)</f>
        <v>4151</v>
      </c>
      <c r="H91" s="29">
        <f t="shared" si="475"/>
        <v>7420</v>
      </c>
      <c r="I91" s="33">
        <f>SUM(I63,I65,I67,I69,I71,I73,I75,I77,I79,I81,I83,I85,I87,I89)</f>
        <v>6717</v>
      </c>
      <c r="J91" s="34">
        <f t="shared" si="475"/>
        <v>18288</v>
      </c>
      <c r="K91" s="28">
        <f t="shared" si="475"/>
        <v>8173</v>
      </c>
      <c r="L91" s="29">
        <f t="shared" si="475"/>
        <v>17991</v>
      </c>
      <c r="M91" s="33">
        <f t="shared" si="475"/>
        <v>13508</v>
      </c>
      <c r="N91" s="34">
        <f t="shared" si="475"/>
        <v>39672</v>
      </c>
    </row>
    <row r="92" spans="1:14" ht="39.75" thickBot="1" x14ac:dyDescent="0.3">
      <c r="A92" s="24" t="s">
        <v>35</v>
      </c>
      <c r="B92" s="20" t="s">
        <v>32</v>
      </c>
      <c r="C92" s="15">
        <f>C91/$N91</f>
        <v>0.10130570679572494</v>
      </c>
      <c r="D92" s="9">
        <f t="shared" ref="D92" si="476">D91/$N91</f>
        <v>0.2665355918531962</v>
      </c>
      <c r="E92" s="12">
        <f t="shared" ref="E92" si="477">E91/$N91</f>
        <v>0.17117866505343821</v>
      </c>
      <c r="F92" s="37">
        <f t="shared" ref="F92" si="478">F91/$N91</f>
        <v>0.53901996370235938</v>
      </c>
      <c r="G92" s="15">
        <f t="shared" ref="G92" si="479">G91/$N91</f>
        <v>0.10463299052228271</v>
      </c>
      <c r="H92" s="9">
        <f t="shared" ref="H92" si="480">H91/$N91</f>
        <v>0.18703367614438396</v>
      </c>
      <c r="I92" s="12">
        <f t="shared" ref="I92" si="481">I91/$N91</f>
        <v>0.16931336963097399</v>
      </c>
      <c r="J92" s="37">
        <f t="shared" ref="J92" si="482">J91/$N91</f>
        <v>0.46098003629764067</v>
      </c>
      <c r="K92" s="15">
        <f t="shared" ref="K92" si="483">K91/$N91</f>
        <v>0.20601431740270215</v>
      </c>
      <c r="L92" s="9">
        <f t="shared" ref="L92" si="484">L91/$N91</f>
        <v>0.45349364791288566</v>
      </c>
      <c r="M92" s="12">
        <f t="shared" ref="M92" si="485">M91/$N91</f>
        <v>0.34049203468441219</v>
      </c>
      <c r="N92" s="37">
        <f t="shared" ref="N92" si="486">N91/$N91</f>
        <v>1</v>
      </c>
    </row>
    <row r="93" spans="1:14" x14ac:dyDescent="0.25">
      <c r="A93" s="30" t="s">
        <v>15</v>
      </c>
      <c r="B93" s="21" t="s">
        <v>1</v>
      </c>
      <c r="C93" s="22">
        <v>30514</v>
      </c>
      <c r="D93" s="23">
        <v>147194</v>
      </c>
      <c r="E93" s="32">
        <v>104031</v>
      </c>
      <c r="F93" s="34">
        <f>SUM(C93:E93)</f>
        <v>281739</v>
      </c>
      <c r="G93" s="22">
        <v>66393</v>
      </c>
      <c r="H93" s="23">
        <v>74957</v>
      </c>
      <c r="I93" s="32">
        <v>23355</v>
      </c>
      <c r="J93" s="34">
        <f>SUM(G93:I93)</f>
        <v>164705</v>
      </c>
      <c r="K93" s="22">
        <v>96908</v>
      </c>
      <c r="L93" s="23">
        <v>222151</v>
      </c>
      <c r="M93" s="32">
        <v>127386</v>
      </c>
      <c r="N93" s="34">
        <f>SUM(K93:M93)</f>
        <v>446445</v>
      </c>
    </row>
    <row r="94" spans="1:14" ht="26.25" x14ac:dyDescent="0.25">
      <c r="A94" s="6" t="s">
        <v>32</v>
      </c>
      <c r="B94" s="19" t="s">
        <v>1</v>
      </c>
      <c r="C94" s="1">
        <f>C93/$N93</f>
        <v>6.8348844762512739E-2</v>
      </c>
      <c r="D94" s="4">
        <f t="shared" ref="D94" si="487">D93/$N93</f>
        <v>0.32970242695068819</v>
      </c>
      <c r="E94" s="11">
        <f t="shared" ref="E94" si="488">E93/$N93</f>
        <v>0.23302086483217418</v>
      </c>
      <c r="F94" s="35">
        <f t="shared" ref="F94" si="489">F93/$N93</f>
        <v>0.63107213654537508</v>
      </c>
      <c r="G94" s="1">
        <f t="shared" ref="G94" si="490">G93/$N93</f>
        <v>0.14871484729361958</v>
      </c>
      <c r="H94" s="4">
        <f t="shared" ref="H94" si="491">H93/$N93</f>
        <v>0.1678975013719495</v>
      </c>
      <c r="I94" s="11">
        <f t="shared" ref="I94" si="492">I93/$N93</f>
        <v>5.2313274871484731E-2</v>
      </c>
      <c r="J94" s="35">
        <f t="shared" ref="J94" si="493">J93/$N93</f>
        <v>0.36892562353705383</v>
      </c>
      <c r="K94" s="1">
        <f t="shared" ref="K94" si="494">K93/$N93</f>
        <v>0.21706593197370336</v>
      </c>
      <c r="L94" s="4">
        <f t="shared" ref="L94" si="495">L93/$N93</f>
        <v>0.49759992832263772</v>
      </c>
      <c r="M94" s="11">
        <f t="shared" ref="M94" si="496">M93/$N93</f>
        <v>0.2853341397036589</v>
      </c>
      <c r="N94" s="35">
        <f t="shared" ref="N94" si="497">N93/$N93</f>
        <v>1</v>
      </c>
    </row>
    <row r="95" spans="1:14" x14ac:dyDescent="0.25">
      <c r="A95" s="7" t="s">
        <v>15</v>
      </c>
      <c r="B95" s="19" t="s">
        <v>2</v>
      </c>
      <c r="C95" s="14">
        <v>58826</v>
      </c>
      <c r="D95" s="3">
        <v>258518</v>
      </c>
      <c r="E95" s="10">
        <v>181554</v>
      </c>
      <c r="F95" s="36">
        <f t="shared" ref="F95:F119" si="498">SUM(C95:E95)</f>
        <v>498898</v>
      </c>
      <c r="G95" s="14">
        <v>4960</v>
      </c>
      <c r="H95" s="3">
        <v>8272</v>
      </c>
      <c r="I95" s="10">
        <v>3525</v>
      </c>
      <c r="J95" s="36">
        <f t="shared" ref="J95:J119" si="499">SUM(G95:I95)</f>
        <v>16757</v>
      </c>
      <c r="K95" s="14">
        <v>63786</v>
      </c>
      <c r="L95" s="3">
        <v>266789</v>
      </c>
      <c r="M95" s="10">
        <v>185079</v>
      </c>
      <c r="N95" s="36">
        <f t="shared" ref="N95:N119" si="500">SUM(K95:M95)</f>
        <v>515654</v>
      </c>
    </row>
    <row r="96" spans="1:14" ht="26.25" x14ac:dyDescent="0.25">
      <c r="A96" s="6" t="s">
        <v>32</v>
      </c>
      <c r="B96" s="19" t="s">
        <v>2</v>
      </c>
      <c r="C96" s="1">
        <f>C95/$N95</f>
        <v>0.11408037172212375</v>
      </c>
      <c r="D96" s="4">
        <f t="shared" ref="D96" si="501">D95/$N95</f>
        <v>0.50134004584469427</v>
      </c>
      <c r="E96" s="11">
        <f t="shared" ref="E96" si="502">E95/$N95</f>
        <v>0.35208492516299689</v>
      </c>
      <c r="F96" s="35">
        <f t="shared" ref="F96" si="503">F95/$N95</f>
        <v>0.96750534272981492</v>
      </c>
      <c r="G96" s="1">
        <f t="shared" ref="G96" si="504">G95/$N95</f>
        <v>9.6188529517855E-3</v>
      </c>
      <c r="H96" s="4">
        <f t="shared" ref="H96" si="505">H95/$N95</f>
        <v>1.6041764438945495E-2</v>
      </c>
      <c r="I96" s="11">
        <f t="shared" ref="I96" si="506">I95/$N95</f>
        <v>6.8359791643233638E-3</v>
      </c>
      <c r="J96" s="35">
        <f t="shared" ref="J96" si="507">J95/$N95</f>
        <v>3.2496596555054359E-2</v>
      </c>
      <c r="K96" s="1">
        <f t="shared" ref="K96" si="508">K95/$N95</f>
        <v>0.12369922467390924</v>
      </c>
      <c r="L96" s="4">
        <f t="shared" ref="L96" si="509">L95/$N95</f>
        <v>0.51737987099877047</v>
      </c>
      <c r="M96" s="11">
        <f t="shared" ref="M96" si="510">M95/$N95</f>
        <v>0.35892090432732027</v>
      </c>
      <c r="N96" s="35">
        <f t="shared" ref="N96" si="511">N95/$N95</f>
        <v>1</v>
      </c>
    </row>
    <row r="97" spans="1:14" x14ac:dyDescent="0.25">
      <c r="A97" s="7" t="s">
        <v>15</v>
      </c>
      <c r="B97" s="19" t="s">
        <v>3</v>
      </c>
      <c r="C97" s="14">
        <v>29275</v>
      </c>
      <c r="D97" s="3">
        <v>137225</v>
      </c>
      <c r="E97" s="10">
        <v>107389</v>
      </c>
      <c r="F97" s="36">
        <f t="shared" si="498"/>
        <v>273889</v>
      </c>
      <c r="G97" s="14">
        <v>13647</v>
      </c>
      <c r="H97" s="3">
        <v>34797</v>
      </c>
      <c r="I97" s="10">
        <v>13029</v>
      </c>
      <c r="J97" s="36">
        <f t="shared" si="499"/>
        <v>61473</v>
      </c>
      <c r="K97" s="14">
        <v>42922</v>
      </c>
      <c r="L97" s="3">
        <v>172022</v>
      </c>
      <c r="M97" s="10">
        <v>120418</v>
      </c>
      <c r="N97" s="36">
        <f t="shared" si="500"/>
        <v>335362</v>
      </c>
    </row>
    <row r="98" spans="1:14" ht="26.25" x14ac:dyDescent="0.25">
      <c r="A98" s="6" t="s">
        <v>32</v>
      </c>
      <c r="B98" s="19" t="s">
        <v>3</v>
      </c>
      <c r="C98" s="1">
        <f>C97/$N97</f>
        <v>8.7293730357047017E-2</v>
      </c>
      <c r="D98" s="4">
        <f t="shared" ref="D98" si="512">D97/$N97</f>
        <v>0.40918470190421097</v>
      </c>
      <c r="E98" s="11">
        <f t="shared" ref="E98" si="513">E97/$N97</f>
        <v>0.32021815232495038</v>
      </c>
      <c r="F98" s="35">
        <f t="shared" ref="F98" si="514">F97/$N97</f>
        <v>0.81669658458620831</v>
      </c>
      <c r="G98" s="1">
        <f t="shared" ref="G98" si="515">G97/$N97</f>
        <v>4.069334033074707E-2</v>
      </c>
      <c r="H98" s="4">
        <f t="shared" ref="H98" si="516">H97/$N97</f>
        <v>0.10375951956393389</v>
      </c>
      <c r="I98" s="11">
        <f t="shared" ref="I98" si="517">I97/$N97</f>
        <v>3.8850555519110694E-2</v>
      </c>
      <c r="J98" s="35">
        <f t="shared" ref="J98" si="518">J97/$N97</f>
        <v>0.18330341541379166</v>
      </c>
      <c r="K98" s="1">
        <f t="shared" ref="K98" si="519">K97/$N97</f>
        <v>0.12798707068779408</v>
      </c>
      <c r="L98" s="4">
        <f t="shared" ref="L98" si="520">L97/$N97</f>
        <v>0.51294422146814489</v>
      </c>
      <c r="M98" s="11">
        <f t="shared" ref="M98" si="521">M97/$N97</f>
        <v>0.35906870784406103</v>
      </c>
      <c r="N98" s="35">
        <f t="shared" ref="N98" si="522">N97/$N97</f>
        <v>1</v>
      </c>
    </row>
    <row r="99" spans="1:14" x14ac:dyDescent="0.25">
      <c r="A99" s="7" t="s">
        <v>15</v>
      </c>
      <c r="B99" s="19" t="s">
        <v>4</v>
      </c>
      <c r="C99" s="14">
        <v>68306</v>
      </c>
      <c r="D99" s="3">
        <v>276622</v>
      </c>
      <c r="E99" s="10">
        <v>180120</v>
      </c>
      <c r="F99" s="36">
        <f t="shared" si="498"/>
        <v>525048</v>
      </c>
      <c r="G99" s="14">
        <v>44524</v>
      </c>
      <c r="H99" s="3">
        <v>86825</v>
      </c>
      <c r="I99" s="10">
        <v>36960</v>
      </c>
      <c r="J99" s="36">
        <f t="shared" si="499"/>
        <v>168309</v>
      </c>
      <c r="K99" s="14">
        <v>112829</v>
      </c>
      <c r="L99" s="3">
        <v>363447</v>
      </c>
      <c r="M99" s="10">
        <v>217080</v>
      </c>
      <c r="N99" s="36">
        <f t="shared" si="500"/>
        <v>693356</v>
      </c>
    </row>
    <row r="100" spans="1:14" ht="26.25" x14ac:dyDescent="0.25">
      <c r="A100" s="6" t="s">
        <v>32</v>
      </c>
      <c r="B100" s="19" t="s">
        <v>4</v>
      </c>
      <c r="C100" s="1">
        <f>C99/$N99</f>
        <v>9.851504854648982E-2</v>
      </c>
      <c r="D100" s="4">
        <f t="shared" ref="D100" si="523">D99/$N99</f>
        <v>0.39896099550591613</v>
      </c>
      <c r="E100" s="11">
        <f t="shared" ref="E100" si="524">E99/$N99</f>
        <v>0.25977996873179143</v>
      </c>
      <c r="F100" s="35">
        <f t="shared" ref="F100" si="525">F99/$N99</f>
        <v>0.75725601278419741</v>
      </c>
      <c r="G100" s="1">
        <f t="shared" ref="G100" si="526">G99/$N99</f>
        <v>6.4215208348957817E-2</v>
      </c>
      <c r="H100" s="4">
        <f t="shared" ref="H100" si="527">H99/$N99</f>
        <v>0.12522427151420049</v>
      </c>
      <c r="I100" s="11">
        <f t="shared" ref="I100" si="528">I99/$N99</f>
        <v>5.3305949613185723E-2</v>
      </c>
      <c r="J100" s="35">
        <f t="shared" ref="J100" si="529">J99/$N99</f>
        <v>0.24274542947634403</v>
      </c>
      <c r="K100" s="1">
        <f t="shared" ref="K100" si="530">K99/$N99</f>
        <v>0.16272881463490615</v>
      </c>
      <c r="L100" s="4">
        <f t="shared" ref="L100" si="531">L99/$N99</f>
        <v>0.5241852670201167</v>
      </c>
      <c r="M100" s="11">
        <f t="shared" ref="M100" si="532">M99/$N99</f>
        <v>0.31308591834497718</v>
      </c>
      <c r="N100" s="35">
        <f t="shared" ref="N100" si="533">N99/$N99</f>
        <v>1</v>
      </c>
    </row>
    <row r="101" spans="1:14" x14ac:dyDescent="0.25">
      <c r="A101" s="7" t="s">
        <v>15</v>
      </c>
      <c r="B101" s="19" t="s">
        <v>5</v>
      </c>
      <c r="C101" s="14">
        <v>38178</v>
      </c>
      <c r="D101" s="3">
        <v>108487</v>
      </c>
      <c r="E101" s="10">
        <v>114791</v>
      </c>
      <c r="F101" s="36">
        <f t="shared" si="498"/>
        <v>261456</v>
      </c>
      <c r="G101" s="14">
        <v>32467</v>
      </c>
      <c r="H101" s="3">
        <v>52674</v>
      </c>
      <c r="I101" s="10">
        <v>22540</v>
      </c>
      <c r="J101" s="36">
        <f t="shared" si="499"/>
        <v>107681</v>
      </c>
      <c r="K101" s="14">
        <v>70645</v>
      </c>
      <c r="L101" s="3">
        <v>161161</v>
      </c>
      <c r="M101" s="10">
        <v>137331</v>
      </c>
      <c r="N101" s="36">
        <f t="shared" si="500"/>
        <v>369137</v>
      </c>
    </row>
    <row r="102" spans="1:14" ht="26.25" x14ac:dyDescent="0.25">
      <c r="A102" s="6" t="s">
        <v>32</v>
      </c>
      <c r="B102" s="19" t="s">
        <v>5</v>
      </c>
      <c r="C102" s="1">
        <f>C101/$N101</f>
        <v>0.10342501564459808</v>
      </c>
      <c r="D102" s="4">
        <f t="shared" ref="D102" si="534">D101/$N101</f>
        <v>0.29389359506091234</v>
      </c>
      <c r="E102" s="11">
        <f t="shared" ref="E102" si="535">E101/$N101</f>
        <v>0.310971265410945</v>
      </c>
      <c r="F102" s="35">
        <f t="shared" ref="F102" si="536">F101/$N101</f>
        <v>0.70828987611645544</v>
      </c>
      <c r="G102" s="1">
        <f t="shared" ref="G102" si="537">G101/$N101</f>
        <v>8.7953794932504728E-2</v>
      </c>
      <c r="H102" s="4">
        <f t="shared" ref="H102" si="538">H101/$N101</f>
        <v>0.14269498858147517</v>
      </c>
      <c r="I102" s="11">
        <f t="shared" ref="I102" si="539">I101/$N101</f>
        <v>6.106134036956469E-2</v>
      </c>
      <c r="J102" s="35">
        <f t="shared" ref="J102" si="540">J101/$N101</f>
        <v>0.29171012388354461</v>
      </c>
      <c r="K102" s="1">
        <f t="shared" ref="K102" si="541">K101/$N101</f>
        <v>0.19137881057710282</v>
      </c>
      <c r="L102" s="4">
        <f t="shared" ref="L102" si="542">L101/$N101</f>
        <v>0.43658858364238751</v>
      </c>
      <c r="M102" s="11">
        <f t="shared" ref="M102" si="543">M101/$N101</f>
        <v>0.37203260578050967</v>
      </c>
      <c r="N102" s="35">
        <f t="shared" ref="N102" si="544">N101/$N101</f>
        <v>1</v>
      </c>
    </row>
    <row r="103" spans="1:14" x14ac:dyDescent="0.25">
      <c r="A103" s="7" t="s">
        <v>15</v>
      </c>
      <c r="B103" s="19" t="s">
        <v>6</v>
      </c>
      <c r="C103" s="14">
        <v>37189</v>
      </c>
      <c r="D103" s="3">
        <v>155934</v>
      </c>
      <c r="E103" s="10">
        <v>169385</v>
      </c>
      <c r="F103" s="36">
        <f t="shared" si="498"/>
        <v>362508</v>
      </c>
      <c r="G103" s="14">
        <v>25286</v>
      </c>
      <c r="H103" s="3">
        <v>66110</v>
      </c>
      <c r="I103" s="10">
        <v>64047</v>
      </c>
      <c r="J103" s="36">
        <f t="shared" si="499"/>
        <v>155443</v>
      </c>
      <c r="K103" s="14">
        <v>62475</v>
      </c>
      <c r="L103" s="3">
        <v>222044</v>
      </c>
      <c r="M103" s="10">
        <v>233431</v>
      </c>
      <c r="N103" s="36">
        <f t="shared" si="500"/>
        <v>517950</v>
      </c>
    </row>
    <row r="104" spans="1:14" ht="26.25" x14ac:dyDescent="0.25">
      <c r="A104" s="6" t="s">
        <v>32</v>
      </c>
      <c r="B104" s="19" t="s">
        <v>6</v>
      </c>
      <c r="C104" s="1">
        <f>C103/$N103</f>
        <v>7.1800366830775175E-2</v>
      </c>
      <c r="D104" s="4">
        <f t="shared" ref="D104" si="545">D103/$N103</f>
        <v>0.30105994787141616</v>
      </c>
      <c r="E104" s="11">
        <f t="shared" ref="E104" si="546">E103/$N103</f>
        <v>0.32702963606525726</v>
      </c>
      <c r="F104" s="35">
        <f t="shared" ref="F104" si="547">F103/$N103</f>
        <v>0.69988995076744864</v>
      </c>
      <c r="G104" s="1">
        <f t="shared" ref="G104" si="548">G103/$N103</f>
        <v>4.881938411043537E-2</v>
      </c>
      <c r="H104" s="4">
        <f t="shared" ref="H104" si="549">H103/$N103</f>
        <v>0.12763780287672555</v>
      </c>
      <c r="I104" s="11">
        <f t="shared" ref="I104" si="550">I103/$N103</f>
        <v>0.12365479293368085</v>
      </c>
      <c r="J104" s="35">
        <f t="shared" ref="J104" si="551">J103/$N103</f>
        <v>0.30011197992084176</v>
      </c>
      <c r="K104" s="1">
        <f t="shared" ref="K104" si="552">K103/$N103</f>
        <v>0.12061975094121054</v>
      </c>
      <c r="L104" s="4">
        <f t="shared" ref="L104" si="553">L103/$N103</f>
        <v>0.4286977507481417</v>
      </c>
      <c r="M104" s="11">
        <f t="shared" ref="M104" si="554">M103/$N103</f>
        <v>0.45068249831064777</v>
      </c>
      <c r="N104" s="35">
        <f t="shared" ref="N104" si="555">N103/$N103</f>
        <v>1</v>
      </c>
    </row>
    <row r="105" spans="1:14" x14ac:dyDescent="0.25">
      <c r="A105" s="7" t="s">
        <v>15</v>
      </c>
      <c r="B105" s="19" t="s">
        <v>7</v>
      </c>
      <c r="C105" s="14">
        <v>34347</v>
      </c>
      <c r="D105" s="3">
        <v>82319</v>
      </c>
      <c r="E105" s="10">
        <v>70043</v>
      </c>
      <c r="F105" s="36">
        <f t="shared" si="498"/>
        <v>186709</v>
      </c>
      <c r="G105" s="14">
        <v>63660</v>
      </c>
      <c r="H105" s="3">
        <v>122466</v>
      </c>
      <c r="I105" s="10">
        <v>89733</v>
      </c>
      <c r="J105" s="36">
        <f t="shared" si="499"/>
        <v>275859</v>
      </c>
      <c r="K105" s="14">
        <v>98007</v>
      </c>
      <c r="L105" s="3">
        <v>204785</v>
      </c>
      <c r="M105" s="10">
        <v>159775</v>
      </c>
      <c r="N105" s="36">
        <f t="shared" si="500"/>
        <v>462567</v>
      </c>
    </row>
    <row r="106" spans="1:14" ht="26.25" x14ac:dyDescent="0.25">
      <c r="A106" s="6" t="s">
        <v>32</v>
      </c>
      <c r="B106" s="19" t="s">
        <v>7</v>
      </c>
      <c r="C106" s="1">
        <f>C105/$N105</f>
        <v>7.4253027129042928E-2</v>
      </c>
      <c r="D106" s="4">
        <f t="shared" ref="D106" si="556">D105/$N105</f>
        <v>0.17796124669507335</v>
      </c>
      <c r="E106" s="11">
        <f t="shared" ref="E106" si="557">E105/$N105</f>
        <v>0.15142238854047088</v>
      </c>
      <c r="F106" s="35">
        <f t="shared" ref="F106" si="558">F105/$N105</f>
        <v>0.40363666236458717</v>
      </c>
      <c r="G106" s="1">
        <f t="shared" ref="G106" si="559">G105/$N105</f>
        <v>0.13762330646155044</v>
      </c>
      <c r="H106" s="4">
        <f t="shared" ref="H106" si="560">H105/$N105</f>
        <v>0.26475299794408164</v>
      </c>
      <c r="I106" s="11">
        <f t="shared" ref="I106" si="561">I105/$N105</f>
        <v>0.19398919507876697</v>
      </c>
      <c r="J106" s="35">
        <f t="shared" ref="J106" si="562">J105/$N105</f>
        <v>0.59636549948439899</v>
      </c>
      <c r="K106" s="1">
        <f t="shared" ref="K106" si="563">K105/$N105</f>
        <v>0.21187633359059335</v>
      </c>
      <c r="L106" s="4">
        <f t="shared" ref="L106" si="564">L105/$N105</f>
        <v>0.44271424463915499</v>
      </c>
      <c r="M106" s="11">
        <f t="shared" ref="M106" si="565">M105/$N105</f>
        <v>0.34540942177025163</v>
      </c>
      <c r="N106" s="35">
        <f t="shared" ref="N106" si="566">N105/$N105</f>
        <v>1</v>
      </c>
    </row>
    <row r="107" spans="1:14" x14ac:dyDescent="0.25">
      <c r="A107" s="7" t="s">
        <v>15</v>
      </c>
      <c r="B107" s="19" t="s">
        <v>8</v>
      </c>
      <c r="C107" s="14">
        <v>7181</v>
      </c>
      <c r="D107" s="3">
        <v>26717</v>
      </c>
      <c r="E107" s="10">
        <v>19143</v>
      </c>
      <c r="F107" s="36">
        <f t="shared" si="498"/>
        <v>53041</v>
      </c>
      <c r="G107" s="14">
        <v>37597</v>
      </c>
      <c r="H107" s="3">
        <v>78701</v>
      </c>
      <c r="I107" s="10">
        <v>51269</v>
      </c>
      <c r="J107" s="36">
        <f t="shared" si="499"/>
        <v>167567</v>
      </c>
      <c r="K107" s="14">
        <v>44778</v>
      </c>
      <c r="L107" s="3">
        <v>105417</v>
      </c>
      <c r="M107" s="10">
        <v>70412</v>
      </c>
      <c r="N107" s="36">
        <f t="shared" si="500"/>
        <v>220607</v>
      </c>
    </row>
    <row r="108" spans="1:14" ht="26.25" x14ac:dyDescent="0.25">
      <c r="A108" s="6" t="s">
        <v>32</v>
      </c>
      <c r="B108" s="19" t="s">
        <v>8</v>
      </c>
      <c r="C108" s="1">
        <f>C107/$N107</f>
        <v>3.2551097653292962E-2</v>
      </c>
      <c r="D108" s="4">
        <f t="shared" ref="D108" si="567">D107/$N107</f>
        <v>0.12110676451789834</v>
      </c>
      <c r="E108" s="11">
        <f t="shared" ref="E108" si="568">E107/$N107</f>
        <v>8.6774218406487552E-2</v>
      </c>
      <c r="F108" s="35">
        <f t="shared" ref="F108" si="569">F107/$N107</f>
        <v>0.24043208057767887</v>
      </c>
      <c r="G108" s="1">
        <f t="shared" ref="G108" si="570">G107/$N107</f>
        <v>0.17042523582660568</v>
      </c>
      <c r="H108" s="4">
        <f t="shared" ref="H108" si="571">H107/$N107</f>
        <v>0.35674751934435445</v>
      </c>
      <c r="I108" s="11">
        <f t="shared" ref="I108" si="572">I107/$N107</f>
        <v>0.23239969719909159</v>
      </c>
      <c r="J108" s="35">
        <f t="shared" ref="J108" si="573">J107/$N107</f>
        <v>0.75957245237005178</v>
      </c>
      <c r="K108" s="1">
        <f t="shared" ref="K108" si="574">K107/$N107</f>
        <v>0.20297633347989863</v>
      </c>
      <c r="L108" s="4">
        <f t="shared" ref="L108" si="575">L107/$N107</f>
        <v>0.4778497509145222</v>
      </c>
      <c r="M108" s="11">
        <f t="shared" ref="M108" si="576">M107/$N107</f>
        <v>0.31917391560557917</v>
      </c>
      <c r="N108" s="35">
        <f t="shared" ref="N108" si="577">N107/$N107</f>
        <v>1</v>
      </c>
    </row>
    <row r="109" spans="1:14" x14ac:dyDescent="0.25">
      <c r="A109" s="7" t="s">
        <v>15</v>
      </c>
      <c r="B109" s="19" t="s">
        <v>9</v>
      </c>
      <c r="C109" s="14">
        <v>14539</v>
      </c>
      <c r="D109" s="3">
        <v>51549</v>
      </c>
      <c r="E109" s="10">
        <v>30691</v>
      </c>
      <c r="F109" s="36">
        <f t="shared" si="498"/>
        <v>96779</v>
      </c>
      <c r="G109" s="14">
        <v>27641</v>
      </c>
      <c r="H109" s="3">
        <v>63402</v>
      </c>
      <c r="I109" s="10">
        <v>42074</v>
      </c>
      <c r="J109" s="36">
        <f t="shared" si="499"/>
        <v>133117</v>
      </c>
      <c r="K109" s="14">
        <v>42180</v>
      </c>
      <c r="L109" s="3">
        <v>114951</v>
      </c>
      <c r="M109" s="10">
        <v>72765</v>
      </c>
      <c r="N109" s="36">
        <f t="shared" si="500"/>
        <v>229896</v>
      </c>
    </row>
    <row r="110" spans="1:14" ht="26.25" x14ac:dyDescent="0.25">
      <c r="A110" s="6" t="s">
        <v>32</v>
      </c>
      <c r="B110" s="19" t="s">
        <v>9</v>
      </c>
      <c r="C110" s="1">
        <f>C109/$N109</f>
        <v>6.324163969795038E-2</v>
      </c>
      <c r="D110" s="4">
        <f t="shared" ref="D110" si="578">D109/$N109</f>
        <v>0.22422747677210564</v>
      </c>
      <c r="E110" s="11">
        <f t="shared" ref="E110" si="579">E109/$N109</f>
        <v>0.13349949542401782</v>
      </c>
      <c r="F110" s="35">
        <f t="shared" ref="F110" si="580">F109/$N109</f>
        <v>0.42096861189407386</v>
      </c>
      <c r="G110" s="1">
        <f t="shared" ref="G110" si="581">G109/$N109</f>
        <v>0.12023262692695828</v>
      </c>
      <c r="H110" s="4">
        <f t="shared" ref="H110" si="582">H109/$N109</f>
        <v>0.27578557260674391</v>
      </c>
      <c r="I110" s="11">
        <f t="shared" ref="I110" si="583">I109/$N109</f>
        <v>0.18301318857222396</v>
      </c>
      <c r="J110" s="35">
        <f t="shared" ref="J110" si="584">J109/$N109</f>
        <v>0.57903138810592614</v>
      </c>
      <c r="K110" s="1">
        <f t="shared" ref="K110" si="585">K109/$N109</f>
        <v>0.18347426662490865</v>
      </c>
      <c r="L110" s="4">
        <f t="shared" ref="L110" si="586">L109/$N109</f>
        <v>0.50001304937884961</v>
      </c>
      <c r="M110" s="11">
        <f t="shared" ref="M110" si="587">M109/$N109</f>
        <v>0.31651268399624177</v>
      </c>
      <c r="N110" s="35">
        <f t="shared" ref="N110" si="588">N109/$N109</f>
        <v>1</v>
      </c>
    </row>
    <row r="111" spans="1:14" x14ac:dyDescent="0.25">
      <c r="A111" s="7" t="s">
        <v>15</v>
      </c>
      <c r="B111" s="19" t="s">
        <v>10</v>
      </c>
      <c r="C111" s="14">
        <v>25349</v>
      </c>
      <c r="D111" s="3">
        <v>100634</v>
      </c>
      <c r="E111" s="10">
        <v>61892</v>
      </c>
      <c r="F111" s="36">
        <f t="shared" si="498"/>
        <v>187875</v>
      </c>
      <c r="G111" s="14">
        <v>7012</v>
      </c>
      <c r="H111" s="3">
        <v>14202</v>
      </c>
      <c r="I111" s="10">
        <v>10902</v>
      </c>
      <c r="J111" s="36">
        <f t="shared" si="499"/>
        <v>32116</v>
      </c>
      <c r="K111" s="14">
        <v>32362</v>
      </c>
      <c r="L111" s="3">
        <v>114836</v>
      </c>
      <c r="M111" s="10">
        <v>72794</v>
      </c>
      <c r="N111" s="36">
        <f t="shared" si="500"/>
        <v>219992</v>
      </c>
    </row>
    <row r="112" spans="1:14" ht="26.25" x14ac:dyDescent="0.25">
      <c r="A112" s="6" t="s">
        <v>32</v>
      </c>
      <c r="B112" s="19" t="s">
        <v>10</v>
      </c>
      <c r="C112" s="1">
        <f>C111/$N111</f>
        <v>0.11522691734244882</v>
      </c>
      <c r="D112" s="4">
        <f t="shared" ref="D112" si="589">D111/$N111</f>
        <v>0.4574439070511655</v>
      </c>
      <c r="E112" s="11">
        <f t="shared" ref="E112" si="590">E111/$N111</f>
        <v>0.2813375031819339</v>
      </c>
      <c r="F112" s="35">
        <f t="shared" ref="F112" si="591">F111/$N111</f>
        <v>0.85400832757554823</v>
      </c>
      <c r="G112" s="1">
        <f t="shared" ref="G112" si="592">G111/$N111</f>
        <v>3.1873886323139027E-2</v>
      </c>
      <c r="H112" s="4">
        <f t="shared" ref="H112" si="593">H111/$N111</f>
        <v>6.4556892977926467E-2</v>
      </c>
      <c r="I112" s="11">
        <f t="shared" ref="I112" si="594">I111/$N111</f>
        <v>4.9556347503545581E-2</v>
      </c>
      <c r="J112" s="35">
        <f t="shared" ref="J112" si="595">J111/$N111</f>
        <v>0.14598712680461107</v>
      </c>
      <c r="K112" s="1">
        <f t="shared" ref="K112" si="596">K111/$N111</f>
        <v>0.14710534928542857</v>
      </c>
      <c r="L112" s="4">
        <f t="shared" ref="L112" si="597">L111/$N111</f>
        <v>0.52200080002909199</v>
      </c>
      <c r="M112" s="11">
        <f t="shared" ref="M112" si="598">M111/$N111</f>
        <v>0.3308938506854795</v>
      </c>
      <c r="N112" s="35">
        <f t="shared" ref="N112" si="599">N111/$N111</f>
        <v>1</v>
      </c>
    </row>
    <row r="113" spans="1:14" x14ac:dyDescent="0.25">
      <c r="A113" s="7" t="s">
        <v>15</v>
      </c>
      <c r="B113" s="19" t="s">
        <v>11</v>
      </c>
      <c r="C113" s="14">
        <v>29755</v>
      </c>
      <c r="D113" s="3">
        <v>133585</v>
      </c>
      <c r="E113" s="10">
        <v>119885</v>
      </c>
      <c r="F113" s="36">
        <f t="shared" si="498"/>
        <v>283225</v>
      </c>
      <c r="G113" s="14">
        <v>5216</v>
      </c>
      <c r="H113" s="3">
        <v>11452</v>
      </c>
      <c r="I113" s="10">
        <v>6752</v>
      </c>
      <c r="J113" s="36">
        <f t="shared" si="499"/>
        <v>23420</v>
      </c>
      <c r="K113" s="14">
        <v>34971</v>
      </c>
      <c r="L113" s="3">
        <v>145037</v>
      </c>
      <c r="M113" s="10">
        <v>126637</v>
      </c>
      <c r="N113" s="36">
        <f t="shared" si="500"/>
        <v>306645</v>
      </c>
    </row>
    <row r="114" spans="1:14" ht="26.25" x14ac:dyDescent="0.25">
      <c r="A114" s="6" t="s">
        <v>32</v>
      </c>
      <c r="B114" s="19" t="s">
        <v>11</v>
      </c>
      <c r="C114" s="1">
        <f>C113/$N113</f>
        <v>9.7034029578176723E-2</v>
      </c>
      <c r="D114" s="4">
        <f t="shared" ref="D114" si="600">D113/$N113</f>
        <v>0.4356340393614766</v>
      </c>
      <c r="E114" s="11">
        <f t="shared" ref="E114" si="601">E113/$N113</f>
        <v>0.39095696978590877</v>
      </c>
      <c r="F114" s="35">
        <f t="shared" ref="F114" si="602">F113/$N113</f>
        <v>0.92362503872556212</v>
      </c>
      <c r="G114" s="1">
        <f t="shared" ref="G114" si="603">G113/$N113</f>
        <v>1.7009897438405974E-2</v>
      </c>
      <c r="H114" s="4">
        <f t="shared" ref="H114" si="604">H113/$N113</f>
        <v>3.7346116845211892E-2</v>
      </c>
      <c r="I114" s="11">
        <f t="shared" ref="I114" si="605">I113/$N113</f>
        <v>2.2018946990820003E-2</v>
      </c>
      <c r="J114" s="35">
        <f t="shared" ref="J114" si="606">J113/$N113</f>
        <v>7.6374961274437866E-2</v>
      </c>
      <c r="K114" s="1">
        <f t="shared" ref="K114" si="607">K113/$N113</f>
        <v>0.1140439270165827</v>
      </c>
      <c r="L114" s="4">
        <f t="shared" ref="L114" si="608">L113/$N113</f>
        <v>0.47298015620668854</v>
      </c>
      <c r="M114" s="11">
        <f t="shared" ref="M114" si="609">M113/$N113</f>
        <v>0.41297591677672879</v>
      </c>
      <c r="N114" s="35">
        <f t="shared" ref="N114" si="610">N113/$N113</f>
        <v>1</v>
      </c>
    </row>
    <row r="115" spans="1:14" x14ac:dyDescent="0.25">
      <c r="A115" s="7" t="s">
        <v>15</v>
      </c>
      <c r="B115" s="19" t="s">
        <v>12</v>
      </c>
      <c r="C115" s="14">
        <v>30452</v>
      </c>
      <c r="D115" s="3">
        <v>110465</v>
      </c>
      <c r="E115" s="10">
        <v>88809</v>
      </c>
      <c r="F115" s="36">
        <f t="shared" si="498"/>
        <v>229726</v>
      </c>
      <c r="G115" s="14">
        <v>44146</v>
      </c>
      <c r="H115" s="3">
        <v>99275</v>
      </c>
      <c r="I115" s="10">
        <v>75437</v>
      </c>
      <c r="J115" s="36">
        <f t="shared" si="499"/>
        <v>218858</v>
      </c>
      <c r="K115" s="14">
        <v>74598</v>
      </c>
      <c r="L115" s="3">
        <v>209741</v>
      </c>
      <c r="M115" s="10">
        <v>164246</v>
      </c>
      <c r="N115" s="36">
        <f t="shared" si="500"/>
        <v>448585</v>
      </c>
    </row>
    <row r="116" spans="1:14" ht="26.25" x14ac:dyDescent="0.25">
      <c r="A116" s="6" t="s">
        <v>32</v>
      </c>
      <c r="B116" s="19" t="s">
        <v>12</v>
      </c>
      <c r="C116" s="1">
        <f>C115/$N115</f>
        <v>6.7884570371278583E-2</v>
      </c>
      <c r="D116" s="4">
        <f t="shared" ref="D116" si="611">D115/$N115</f>
        <v>0.24625210383762275</v>
      </c>
      <c r="E116" s="11">
        <f t="shared" ref="E116" si="612">E115/$N115</f>
        <v>0.19797585741832652</v>
      </c>
      <c r="F116" s="35">
        <f t="shared" ref="F116" si="613">F115/$N115</f>
        <v>0.51211253162722781</v>
      </c>
      <c r="G116" s="1">
        <f t="shared" ref="G116" si="614">G115/$N115</f>
        <v>9.8411672258323396E-2</v>
      </c>
      <c r="H116" s="4">
        <f t="shared" ref="H116" si="615">H115/$N115</f>
        <v>0.22130699867360701</v>
      </c>
      <c r="I116" s="11">
        <f t="shared" ref="I116" si="616">I115/$N115</f>
        <v>0.16816656820892362</v>
      </c>
      <c r="J116" s="35">
        <f t="shared" ref="J116" si="617">J115/$N115</f>
        <v>0.48788523914085402</v>
      </c>
      <c r="K116" s="1">
        <f t="shared" ref="K116" si="618">K115/$N115</f>
        <v>0.16629624262960196</v>
      </c>
      <c r="L116" s="4">
        <f t="shared" ref="L116" si="619">L115/$N115</f>
        <v>0.4675613317431479</v>
      </c>
      <c r="M116" s="11">
        <f t="shared" ref="M116" si="620">M115/$N115</f>
        <v>0.36614242562725013</v>
      </c>
      <c r="N116" s="35">
        <f t="shared" ref="N116" si="621">N115/$N115</f>
        <v>1</v>
      </c>
    </row>
    <row r="117" spans="1:14" x14ac:dyDescent="0.25">
      <c r="A117" s="7" t="s">
        <v>15</v>
      </c>
      <c r="B117" s="19" t="s">
        <v>13</v>
      </c>
      <c r="C117" s="14">
        <v>6539</v>
      </c>
      <c r="D117" s="3">
        <v>13492</v>
      </c>
      <c r="E117" s="10">
        <v>4133</v>
      </c>
      <c r="F117" s="36">
        <f t="shared" si="498"/>
        <v>24164</v>
      </c>
      <c r="G117" s="14">
        <v>28183</v>
      </c>
      <c r="H117" s="3">
        <v>48936</v>
      </c>
      <c r="I117" s="10">
        <v>37798</v>
      </c>
      <c r="J117" s="36">
        <f t="shared" si="499"/>
        <v>114917</v>
      </c>
      <c r="K117" s="14">
        <v>34722</v>
      </c>
      <c r="L117" s="3">
        <v>62428</v>
      </c>
      <c r="M117" s="10">
        <v>41931</v>
      </c>
      <c r="N117" s="36">
        <f t="shared" si="500"/>
        <v>139081</v>
      </c>
    </row>
    <row r="118" spans="1:14" ht="26.25" x14ac:dyDescent="0.25">
      <c r="A118" s="6" t="s">
        <v>32</v>
      </c>
      <c r="B118" s="19" t="s">
        <v>13</v>
      </c>
      <c r="C118" s="1">
        <f>C117/$N117</f>
        <v>4.7015767789992884E-2</v>
      </c>
      <c r="D118" s="4">
        <f t="shared" ref="D118" si="622">D117/$N117</f>
        <v>9.7008218232540744E-2</v>
      </c>
      <c r="E118" s="11">
        <f t="shared" ref="E118" si="623">E117/$N117</f>
        <v>2.9716496142535645E-2</v>
      </c>
      <c r="F118" s="35">
        <f t="shared" ref="F118" si="624">F117/$N117</f>
        <v>0.17374048216506927</v>
      </c>
      <c r="G118" s="1">
        <f t="shared" ref="G118" si="625">G117/$N117</f>
        <v>0.20263731206994484</v>
      </c>
      <c r="H118" s="4">
        <f t="shared" ref="H118" si="626">H117/$N117</f>
        <v>0.3518525175976589</v>
      </c>
      <c r="I118" s="11">
        <f t="shared" ref="I118" si="627">I117/$N117</f>
        <v>0.27176968816732694</v>
      </c>
      <c r="J118" s="35">
        <f t="shared" ref="J118" si="628">J117/$N117</f>
        <v>0.82625951783493068</v>
      </c>
      <c r="K118" s="1">
        <f t="shared" ref="K118" si="629">K117/$N117</f>
        <v>0.24965307985993773</v>
      </c>
      <c r="L118" s="4">
        <f t="shared" ref="L118" si="630">L117/$N117</f>
        <v>0.44886073583019964</v>
      </c>
      <c r="M118" s="11">
        <f t="shared" ref="M118" si="631">M117/$N117</f>
        <v>0.30148618430986257</v>
      </c>
      <c r="N118" s="35">
        <f t="shared" ref="N118" si="632">N117/$N117</f>
        <v>1</v>
      </c>
    </row>
    <row r="119" spans="1:14" x14ac:dyDescent="0.25">
      <c r="A119" s="7" t="s">
        <v>15</v>
      </c>
      <c r="B119" s="19" t="s">
        <v>14</v>
      </c>
      <c r="C119" s="14">
        <v>9053</v>
      </c>
      <c r="D119" s="3">
        <v>18043</v>
      </c>
      <c r="E119" s="10">
        <v>3821</v>
      </c>
      <c r="F119" s="36">
        <f t="shared" si="498"/>
        <v>30917</v>
      </c>
      <c r="G119" s="14">
        <v>21785</v>
      </c>
      <c r="H119" s="3">
        <v>20377</v>
      </c>
      <c r="I119" s="10">
        <v>6279</v>
      </c>
      <c r="J119" s="36">
        <f t="shared" si="499"/>
        <v>48441</v>
      </c>
      <c r="K119" s="14">
        <v>30837</v>
      </c>
      <c r="L119" s="3">
        <v>38420</v>
      </c>
      <c r="M119" s="10">
        <v>10101</v>
      </c>
      <c r="N119" s="36">
        <f t="shared" si="500"/>
        <v>79358</v>
      </c>
    </row>
    <row r="120" spans="1:14" ht="27" thickBot="1" x14ac:dyDescent="0.3">
      <c r="A120" s="24" t="s">
        <v>32</v>
      </c>
      <c r="B120" s="25" t="s">
        <v>14</v>
      </c>
      <c r="C120" s="15">
        <f>C119/$N119</f>
        <v>0.11407797575543739</v>
      </c>
      <c r="D120" s="9">
        <f t="shared" ref="D120" si="633">D119/$N119</f>
        <v>0.22736208069759822</v>
      </c>
      <c r="E120" s="12">
        <f t="shared" ref="E120" si="634">E119/$N119</f>
        <v>4.8148894881423425E-2</v>
      </c>
      <c r="F120" s="37">
        <f t="shared" ref="F120" si="635">F119/$N119</f>
        <v>0.38958895133445903</v>
      </c>
      <c r="G120" s="15">
        <f t="shared" ref="G120" si="636">G119/$N119</f>
        <v>0.2745154867814209</v>
      </c>
      <c r="H120" s="9">
        <f t="shared" ref="H120" si="637">H119/$N119</f>
        <v>0.25677310416089116</v>
      </c>
      <c r="I120" s="12">
        <f t="shared" ref="I120" si="638">I119/$N119</f>
        <v>7.9122457723228914E-2</v>
      </c>
      <c r="J120" s="37">
        <f t="shared" ref="J120" si="639">J119/$N119</f>
        <v>0.61041104866554097</v>
      </c>
      <c r="K120" s="15">
        <f t="shared" ref="K120" si="640">K119/$N119</f>
        <v>0.38858086141283804</v>
      </c>
      <c r="L120" s="9">
        <f t="shared" ref="L120" si="641">L119/$N119</f>
        <v>0.48413518485848939</v>
      </c>
      <c r="M120" s="12">
        <f t="shared" ref="M120" si="642">M119/$N119</f>
        <v>0.1272839537286726</v>
      </c>
      <c r="N120" s="37">
        <f t="shared" ref="N120" si="643">N119/$N119</f>
        <v>1</v>
      </c>
    </row>
    <row r="121" spans="1:14" x14ac:dyDescent="0.25">
      <c r="A121" s="31" t="s">
        <v>15</v>
      </c>
      <c r="B121" s="27" t="s">
        <v>0</v>
      </c>
      <c r="C121" s="28">
        <f>SUM(C93,C95,C97,C99,C101,C103,C105,C107,C109,C111,C113,C115,C117,C119)</f>
        <v>419503</v>
      </c>
      <c r="D121" s="29">
        <f t="shared" ref="D121:E121" si="644">SUM(D93,D95,D97,D99,D101,D103,D105,D107,D109,D111,D113,D115,D117,D119)</f>
        <v>1620784</v>
      </c>
      <c r="E121" s="33">
        <f t="shared" si="644"/>
        <v>1255687</v>
      </c>
      <c r="F121" s="34">
        <f>SUM(F93,F95,F97,F99,F101,F103,F105,F107,F109,F111,F113,F115,F117,F119)</f>
        <v>3295974</v>
      </c>
      <c r="G121" s="28">
        <f t="shared" ref="G121:N121" si="645">SUM(G93,G95,G97,G99,G101,G103,G105,G107,G109,G111,G113,G115,G117,G119)</f>
        <v>422517</v>
      </c>
      <c r="H121" s="29">
        <f>SUM(H93,H95,H97,H99,H101,H103,H105,H107,H109,H111,H113,H115,H117,H119)</f>
        <v>782446</v>
      </c>
      <c r="I121" s="33">
        <f t="shared" si="645"/>
        <v>483700</v>
      </c>
      <c r="J121" s="34">
        <f t="shared" si="645"/>
        <v>1688663</v>
      </c>
      <c r="K121" s="28">
        <f t="shared" si="645"/>
        <v>842020</v>
      </c>
      <c r="L121" s="29">
        <f t="shared" si="645"/>
        <v>2403229</v>
      </c>
      <c r="M121" s="33">
        <f t="shared" si="645"/>
        <v>1739386</v>
      </c>
      <c r="N121" s="34">
        <f t="shared" si="645"/>
        <v>4984635</v>
      </c>
    </row>
    <row r="122" spans="1:14" ht="39.75" thickBot="1" x14ac:dyDescent="0.3">
      <c r="A122" s="8" t="s">
        <v>33</v>
      </c>
      <c r="B122" s="20" t="s">
        <v>32</v>
      </c>
      <c r="C122" s="15">
        <f>C121/$N121</f>
        <v>8.4159221287015001E-2</v>
      </c>
      <c r="D122" s="9">
        <f t="shared" ref="D122" si="646">D121/$N121</f>
        <v>0.32515600440152587</v>
      </c>
      <c r="E122" s="12">
        <f t="shared" ref="E122" si="647">E121/$N121</f>
        <v>0.25191152411360107</v>
      </c>
      <c r="F122" s="37">
        <f t="shared" ref="F122" si="648">F121/$N121</f>
        <v>0.66122674980214202</v>
      </c>
      <c r="G122" s="15">
        <f t="shared" ref="G122" si="649">G121/$N121</f>
        <v>8.476387940140051E-2</v>
      </c>
      <c r="H122" s="9">
        <f t="shared" ref="H122" si="650">H121/$N121</f>
        <v>0.15697157364581357</v>
      </c>
      <c r="I122" s="12">
        <f t="shared" ref="I122" si="651">I121/$N121</f>
        <v>9.7038198383632909E-2</v>
      </c>
      <c r="J122" s="37">
        <f t="shared" ref="J122" si="652">J121/$N121</f>
        <v>0.33877365143084698</v>
      </c>
      <c r="K122" s="15">
        <f t="shared" ref="K122" si="653">K121/$N121</f>
        <v>0.16892310068841551</v>
      </c>
      <c r="L122" s="9">
        <f t="shared" ref="L122" si="654">L121/$N121</f>
        <v>0.48212737743084499</v>
      </c>
      <c r="M122" s="12">
        <f t="shared" ref="M122" si="655">M121/$N121</f>
        <v>0.34894952188073952</v>
      </c>
      <c r="N122" s="37">
        <f t="shared" ref="N122" si="656">N121/$N121</f>
        <v>1</v>
      </c>
    </row>
    <row r="125" spans="1:14" x14ac:dyDescent="0.25">
      <c r="A125" s="41" t="s">
        <v>41</v>
      </c>
    </row>
    <row r="126" spans="1:14" x14ac:dyDescent="0.25">
      <c r="A126" s="41" t="s">
        <v>42</v>
      </c>
    </row>
    <row r="127" spans="1:14" x14ac:dyDescent="0.25">
      <c r="A127" s="41" t="s">
        <v>43</v>
      </c>
    </row>
    <row r="128" spans="1:14" x14ac:dyDescent="0.25">
      <c r="A128" s="41" t="s">
        <v>44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tabula-SFS_2017_Annual-Report_S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2018-11-27T08:14:38Z</dcterms:created>
  <dcterms:modified xsi:type="dcterms:W3CDTF">2018-11-27T13:44:24Z</dcterms:modified>
</cp:coreProperties>
</file>