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FI\Originals_more_recent\Tabular_data\Info_level_B\Topic_GrowStock\"/>
    </mc:Choice>
  </mc:AlternateContent>
  <bookViews>
    <workbookView xWindow="0" yWindow="0" windowWidth="28800" windowHeight="12300"/>
  </bookViews>
  <sheets>
    <sheet name="Luke_Met_Mvarat_1.24" sheetId="3" r:id="rId1"/>
  </sheets>
  <definedNames>
    <definedName name="_xlnm._FilterDatabase" localSheetId="0" hidden="1">Luke_Met_Mvarat_1.24!$A$4:$Q$42</definedName>
  </definedNames>
  <calcPr calcId="162913" iterateDelta="1E-4"/>
</workbook>
</file>

<file path=xl/calcChain.xml><?xml version="1.0" encoding="utf-8"?>
<calcChain xmlns="http://schemas.openxmlformats.org/spreadsheetml/2006/main">
  <c r="N42" i="3" l="1"/>
  <c r="N41" i="3"/>
  <c r="N38" i="3"/>
  <c r="N40" i="3"/>
  <c r="N39" i="3"/>
  <c r="N26" i="3"/>
  <c r="N25" i="3"/>
  <c r="N24" i="3"/>
  <c r="N37" i="3"/>
  <c r="N36" i="3"/>
  <c r="N35" i="3"/>
  <c r="N34" i="3"/>
  <c r="N33" i="3"/>
  <c r="N32" i="3"/>
  <c r="N28" i="3"/>
  <c r="N31" i="3"/>
  <c r="N27" i="3"/>
  <c r="N30" i="3"/>
  <c r="N29" i="3"/>
  <c r="N23" i="3"/>
  <c r="N22" i="3"/>
  <c r="N19" i="3"/>
  <c r="N21" i="3"/>
  <c r="N20" i="3"/>
  <c r="N7" i="3"/>
  <c r="N6" i="3"/>
  <c r="N5" i="3"/>
  <c r="N18" i="3"/>
  <c r="N17" i="3"/>
  <c r="N16" i="3"/>
  <c r="N15" i="3"/>
  <c r="N14" i="3"/>
  <c r="N13" i="3"/>
  <c r="N9" i="3"/>
  <c r="N12" i="3"/>
  <c r="N8" i="3"/>
  <c r="N11" i="3"/>
  <c r="N10" i="3"/>
  <c r="L42" i="3"/>
  <c r="L41" i="3"/>
  <c r="L38" i="3"/>
  <c r="L40" i="3"/>
  <c r="L39" i="3"/>
  <c r="L26" i="3"/>
  <c r="L25" i="3"/>
  <c r="L24" i="3"/>
  <c r="L37" i="3"/>
  <c r="L36" i="3"/>
  <c r="L35" i="3"/>
  <c r="L34" i="3"/>
  <c r="L33" i="3"/>
  <c r="L32" i="3"/>
  <c r="L28" i="3"/>
  <c r="L31" i="3"/>
  <c r="L27" i="3"/>
  <c r="L30" i="3"/>
  <c r="L29" i="3"/>
  <c r="L23" i="3"/>
  <c r="L22" i="3"/>
  <c r="L19" i="3"/>
  <c r="L21" i="3"/>
  <c r="L20" i="3"/>
  <c r="L7" i="3"/>
  <c r="L6" i="3"/>
  <c r="L5" i="3"/>
  <c r="L18" i="3"/>
  <c r="L17" i="3"/>
  <c r="L16" i="3"/>
  <c r="L15" i="3"/>
  <c r="L14" i="3"/>
  <c r="L13" i="3"/>
  <c r="L9" i="3"/>
  <c r="L12" i="3"/>
  <c r="L8" i="3"/>
  <c r="L11" i="3"/>
  <c r="L10" i="3"/>
  <c r="J42" i="3"/>
  <c r="J41" i="3"/>
  <c r="J38" i="3"/>
  <c r="J40" i="3"/>
  <c r="J39" i="3"/>
  <c r="J26" i="3"/>
  <c r="J25" i="3"/>
  <c r="J24" i="3"/>
  <c r="J37" i="3"/>
  <c r="J36" i="3"/>
  <c r="J35" i="3"/>
  <c r="J34" i="3"/>
  <c r="J33" i="3"/>
  <c r="J32" i="3"/>
  <c r="J28" i="3"/>
  <c r="J31" i="3"/>
  <c r="J27" i="3"/>
  <c r="J30" i="3"/>
  <c r="J29" i="3"/>
  <c r="J23" i="3"/>
  <c r="J22" i="3"/>
  <c r="J19" i="3"/>
  <c r="J21" i="3"/>
  <c r="J20" i="3"/>
  <c r="J7" i="3"/>
  <c r="J6" i="3"/>
  <c r="J5" i="3"/>
  <c r="J18" i="3"/>
  <c r="J17" i="3"/>
  <c r="J16" i="3"/>
  <c r="J15" i="3"/>
  <c r="J14" i="3"/>
  <c r="J13" i="3"/>
  <c r="J9" i="3"/>
  <c r="J12" i="3"/>
  <c r="J8" i="3"/>
  <c r="J11" i="3"/>
  <c r="J10" i="3"/>
  <c r="H42" i="3"/>
  <c r="H41" i="3"/>
  <c r="H38" i="3"/>
  <c r="H40" i="3"/>
  <c r="H39" i="3"/>
  <c r="H26" i="3"/>
  <c r="P26" i="3" s="1"/>
  <c r="H25" i="3"/>
  <c r="H24" i="3"/>
  <c r="H37" i="3"/>
  <c r="H36" i="3"/>
  <c r="H35" i="3"/>
  <c r="H34" i="3"/>
  <c r="H33" i="3"/>
  <c r="H32" i="3"/>
  <c r="P32" i="3" s="1"/>
  <c r="H28" i="3"/>
  <c r="H31" i="3"/>
  <c r="H27" i="3"/>
  <c r="H30" i="3"/>
  <c r="H29" i="3"/>
  <c r="H23" i="3"/>
  <c r="H22" i="3"/>
  <c r="P22" i="3" s="1"/>
  <c r="H19" i="3"/>
  <c r="P19" i="3" s="1"/>
  <c r="H21" i="3"/>
  <c r="H20" i="3"/>
  <c r="H7" i="3"/>
  <c r="H6" i="3"/>
  <c r="H5" i="3"/>
  <c r="H18" i="3"/>
  <c r="H17" i="3"/>
  <c r="P17" i="3" s="1"/>
  <c r="H16" i="3"/>
  <c r="P16" i="3" s="1"/>
  <c r="H15" i="3"/>
  <c r="H14" i="3"/>
  <c r="H13" i="3"/>
  <c r="H9" i="3"/>
  <c r="H12" i="3"/>
  <c r="H8" i="3"/>
  <c r="H11" i="3"/>
  <c r="P11" i="3" s="1"/>
  <c r="H10" i="3"/>
  <c r="P10" i="3" s="1"/>
  <c r="P5" i="3" l="1"/>
  <c r="P12" i="3"/>
  <c r="P13" i="3"/>
  <c r="P7" i="3"/>
  <c r="P15" i="3"/>
  <c r="P21" i="3"/>
  <c r="P28" i="3"/>
  <c r="P25" i="3"/>
  <c r="P33" i="3"/>
  <c r="P39" i="3"/>
  <c r="P35" i="3"/>
  <c r="P29" i="3"/>
  <c r="P38" i="3"/>
  <c r="P37" i="3"/>
  <c r="P42" i="3"/>
  <c r="P27" i="3"/>
  <c r="P40" i="3"/>
  <c r="P9" i="3"/>
  <c r="P30" i="3"/>
  <c r="P36" i="3"/>
  <c r="P41" i="3"/>
  <c r="P34" i="3"/>
  <c r="P14" i="3"/>
  <c r="P20" i="3"/>
  <c r="P31" i="3"/>
  <c r="P24" i="3"/>
  <c r="P18" i="3"/>
  <c r="P8" i="3"/>
  <c r="P23" i="3"/>
  <c r="P6" i="3"/>
</calcChain>
</file>

<file path=xl/comments1.xml><?xml version="1.0" encoding="utf-8"?>
<comments xmlns="http://schemas.openxmlformats.org/spreadsheetml/2006/main">
  <authors>
    <author>PXWeb</author>
  </authors>
  <commentList>
    <comment ref="G3" authorId="0" shapeId="0">
      <text>
        <r>
          <rPr>
            <sz val="8"/>
            <color rgb="FF000000"/>
            <rFont val="Tahoma"/>
            <family val="2"/>
          </rPr>
          <t xml:space="preserve">Pine includes all other conifers except Norway spruce.
</t>
        </r>
      </text>
    </comment>
    <comment ref="B32" authorId="0" shapeId="0">
      <text>
        <r>
          <rPr>
            <sz val="8"/>
            <color rgb="FF000000"/>
            <rFont val="Tahoma"/>
            <family val="2"/>
          </rPr>
          <t xml:space="preserve">The results for the whole country, Southern- and Northern Finland have been calculated using the measurements of NFI12 during the years 2014-2017. Regional results have been calculated using the measurements of last five years (2013-2017) in NFI11 and in NFI12. In Åland and in Northern Lapland only the measurements of NFI11 have been made for the present.
</t>
        </r>
      </text>
    </comment>
  </commentList>
</comments>
</file>

<file path=xl/sharedStrings.xml><?xml version="1.0" encoding="utf-8"?>
<sst xmlns="http://schemas.openxmlformats.org/spreadsheetml/2006/main" count="246" uniqueCount="93">
  <si>
    <t>NFI 11 (2009-2013)</t>
  </si>
  <si>
    <t>Uusimaa</t>
  </si>
  <si>
    <t>Varsnais-Suomi</t>
  </si>
  <si>
    <t>Satakunta</t>
  </si>
  <si>
    <t>Kanta-Häme</t>
  </si>
  <si>
    <t>Pirkanmaa</t>
  </si>
  <si>
    <t>Päijät-Häme</t>
  </si>
  <si>
    <t>Kymenlaakso</t>
  </si>
  <si>
    <t>South Karelia</t>
  </si>
  <si>
    <t>Etelä-Savo</t>
  </si>
  <si>
    <t>Pohjois-Savo</t>
  </si>
  <si>
    <t>North Karelia</t>
  </si>
  <si>
    <t>Central Finland</t>
  </si>
  <si>
    <t>South Ostrobothnia</t>
  </si>
  <si>
    <t>Ostrobothnia</t>
  </si>
  <si>
    <t>Central Ostrobothnia</t>
  </si>
  <si>
    <t>North Ostrobothnia</t>
  </si>
  <si>
    <t>Kainuu</t>
  </si>
  <si>
    <t>Lapland</t>
  </si>
  <si>
    <t>Åland</t>
  </si>
  <si>
    <t>Increment is the average annual increment during the last five growing periods preceding the inventory moment.</t>
  </si>
  <si>
    <t>inventory:</t>
  </si>
  <si>
    <t>NFI 1 and 2.1: Inventory results calculated in accordance with borders of Finland before year 1944. NFI 1-3: birch and other broadleaved combined.</t>
  </si>
  <si>
    <t>NFI 11 (2009-2013):</t>
  </si>
  <si>
    <t>According to the NFI 11, the increment on forest land amounted to 102.7 million m³ and 1.7 million m³ on poorly productive forest land.</t>
  </si>
  <si>
    <t>NFI 11/12:</t>
  </si>
  <si>
    <t>The results for the whole country, Southern- and Northern Finland have been calculated using the measurements of NFI12 during the years 2014-2017. Regional results have been calculated using the measurements of last five years (2012-2016) in NFI11 and in NFI12. In Åland and in Northern Lapland only the measurements of NFI11 have been made for the present.
According to the NFI 12, the increment on forest land amounted to 105.2 million m³ and 1.7 million m³ on poorly productive forest land.</t>
  </si>
  <si>
    <t>tree species:</t>
  </si>
  <si>
    <t>Pine, mill. m³/year:</t>
  </si>
  <si>
    <t>Pine includes all other conifers except Norway spruce.</t>
  </si>
  <si>
    <t>Source:</t>
  </si>
  <si>
    <t>Luonnonvarakeskus, Metsävarat</t>
  </si>
  <si>
    <t>Contact:</t>
  </si>
  <si>
    <t>tietopalvelu@luke.fi</t>
  </si>
  <si>
    <t>Copyright</t>
  </si>
  <si>
    <t>Units:</t>
  </si>
  <si>
    <t>m³, ha, year</t>
  </si>
  <si>
    <t>Database:</t>
  </si>
  <si>
    <t>Luke/Tilastot</t>
  </si>
  <si>
    <t>Internal reference code:</t>
  </si>
  <si>
    <t>Luke_Met_Mvarat_1.24</t>
  </si>
  <si>
    <t>Pine</t>
  </si>
  <si>
    <t>Spruce</t>
  </si>
  <si>
    <t>Birch</t>
  </si>
  <si>
    <t>Other broadleaved</t>
  </si>
  <si>
    <t>Total</t>
  </si>
  <si>
    <t>Mean annual increment</t>
  </si>
  <si>
    <t>in million m³/year</t>
  </si>
  <si>
    <t>in %</t>
  </si>
  <si>
    <t>in million m³/ha/year</t>
  </si>
  <si>
    <t>ID - originally sorted by NUTS3 Code</t>
  </si>
  <si>
    <t>Forest Inventory</t>
  </si>
  <si>
    <t>NUTS 2 Level</t>
  </si>
  <si>
    <t>NUTS 3 Level</t>
  </si>
  <si>
    <t>#</t>
  </si>
  <si>
    <t>Period</t>
  </si>
  <si>
    <t>Code</t>
  </si>
  <si>
    <t>Name</t>
  </si>
  <si>
    <t>FI1B</t>
  </si>
  <si>
    <t>Helsinki-Uusimaa</t>
  </si>
  <si>
    <t>FI1B1</t>
  </si>
  <si>
    <t>FI1C</t>
  </si>
  <si>
    <t>South Finland</t>
  </si>
  <si>
    <t>FI1C1</t>
  </si>
  <si>
    <t>FI19</t>
  </si>
  <si>
    <t>West Finland</t>
  </si>
  <si>
    <t>FI196</t>
  </si>
  <si>
    <t>FI1C2</t>
  </si>
  <si>
    <t>FI197</t>
  </si>
  <si>
    <t>FI1C3</t>
  </si>
  <si>
    <t>FI1C4</t>
  </si>
  <si>
    <t>FI1C5</t>
  </si>
  <si>
    <t>FI1D</t>
  </si>
  <si>
    <t>North &amp; East Finland</t>
  </si>
  <si>
    <t>FI1D1</t>
  </si>
  <si>
    <t>FI1D2</t>
  </si>
  <si>
    <t>FI1D3</t>
  </si>
  <si>
    <t>FI193</t>
  </si>
  <si>
    <t>FI194</t>
  </si>
  <si>
    <t>FI195</t>
  </si>
  <si>
    <t>FI1D5</t>
  </si>
  <si>
    <t>FI1D6</t>
  </si>
  <si>
    <t>FI1D4</t>
  </si>
  <si>
    <t>FI1D7</t>
  </si>
  <si>
    <t>FI20</t>
  </si>
  <si>
    <t>FI200</t>
  </si>
  <si>
    <t>NFI 11/12 (2013-2017)</t>
  </si>
  <si>
    <t>Annual increment of Growing stock volume (in million m3/year) on 'Forest Land' and 'Poorly Productive Forest Land' by tree species in NFI 11 (2009-2013) and NFI 11/12 (2013-2017) inventory by regions</t>
  </si>
  <si>
    <t>Value adding steps:</t>
  </si>
  <si>
    <t>Columns with percentage values added; Table enabled for filtering at NUTS 2 &amp; 3 levels</t>
  </si>
  <si>
    <t>Table formated</t>
  </si>
  <si>
    <t>Table Quality checked: Totals</t>
  </si>
  <si>
    <t>JRC value adding: 2019-02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</si>
</sst>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rgb="FF000000"/>
      <name val="Calibri"/>
      <family val="2"/>
    </font>
    <font>
      <b/>
      <sz val="14"/>
      <color rgb="FF000000"/>
      <name val="Calibri"/>
      <family val="2"/>
    </font>
    <font>
      <b/>
      <sz val="11"/>
      <color rgb="FF000000"/>
      <name val="Calibri"/>
      <family val="2"/>
    </font>
    <font>
      <sz val="8"/>
      <color rgb="FF000000"/>
      <name val="Tahoma"/>
      <family val="2"/>
    </font>
    <font>
      <sz val="11"/>
      <color rgb="FF000000"/>
      <name val="Calibri"/>
      <family val="2"/>
    </font>
  </fonts>
  <fills count="2">
    <fill>
      <patternFill patternType="none"/>
    </fill>
    <fill>
      <patternFill patternType="gray125"/>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2">
    <xf numFmtId="0" fontId="0" fillId="0" borderId="0" applyNumberFormat="0" applyBorder="0" applyAlignment="0"/>
    <xf numFmtId="9" fontId="4" fillId="0" borderId="0" applyFont="0" applyFill="0" applyBorder="0" applyAlignment="0" applyProtection="0"/>
  </cellStyleXfs>
  <cellXfs count="64">
    <xf numFmtId="0" fontId="0" fillId="0" borderId="0" xfId="0" applyFill="1" applyProtection="1"/>
    <xf numFmtId="0" fontId="1" fillId="0" borderId="0" xfId="0" applyFont="1" applyFill="1" applyProtection="1"/>
    <xf numFmtId="0" fontId="0" fillId="0" borderId="0" xfId="0" applyFill="1" applyAlignment="1" applyProtection="1">
      <alignment wrapText="1"/>
    </xf>
    <xf numFmtId="0" fontId="2" fillId="0" borderId="5" xfId="0" applyFont="1" applyFill="1" applyBorder="1" applyAlignment="1" applyProtection="1">
      <alignment vertical="top" wrapText="1"/>
    </xf>
    <xf numFmtId="0" fontId="2" fillId="0" borderId="6" xfId="0" applyFont="1" applyFill="1" applyBorder="1" applyAlignment="1" applyProtection="1">
      <alignment vertical="top" wrapText="1"/>
    </xf>
    <xf numFmtId="0" fontId="2" fillId="0" borderId="7" xfId="0" applyFont="1" applyFill="1" applyBorder="1" applyAlignment="1" applyProtection="1">
      <alignment vertical="top" wrapText="1"/>
    </xf>
    <xf numFmtId="0" fontId="2" fillId="0" borderId="8" xfId="0" applyFont="1" applyFill="1" applyBorder="1" applyAlignment="1" applyProtection="1">
      <alignment vertical="top" wrapText="1"/>
    </xf>
    <xf numFmtId="164" fontId="0" fillId="0" borderId="9" xfId="1" applyNumberFormat="1" applyFont="1" applyFill="1" applyBorder="1" applyProtection="1"/>
    <xf numFmtId="0" fontId="0" fillId="0" borderId="10" xfId="0" applyFont="1" applyFill="1" applyBorder="1" applyProtection="1"/>
    <xf numFmtId="0" fontId="0" fillId="0" borderId="10" xfId="0" applyFill="1" applyBorder="1" applyProtection="1"/>
    <xf numFmtId="0" fontId="0" fillId="0" borderId="9" xfId="0" applyFont="1" applyFill="1" applyBorder="1" applyProtection="1"/>
    <xf numFmtId="0" fontId="0" fillId="0" borderId="9" xfId="0" applyFill="1" applyBorder="1" applyProtection="1"/>
    <xf numFmtId="0" fontId="0" fillId="0" borderId="6" xfId="0" applyFill="1" applyBorder="1" applyProtection="1"/>
    <xf numFmtId="0" fontId="0" fillId="0" borderId="6" xfId="0" applyFont="1" applyFill="1" applyBorder="1" applyProtection="1"/>
    <xf numFmtId="0" fontId="2" fillId="0" borderId="10" xfId="0" applyFont="1" applyFill="1" applyBorder="1" applyProtection="1"/>
    <xf numFmtId="4" fontId="0" fillId="0" borderId="10" xfId="0" applyNumberFormat="1" applyFill="1" applyBorder="1" applyProtection="1"/>
    <xf numFmtId="164" fontId="0" fillId="0" borderId="10" xfId="1" applyNumberFormat="1" applyFont="1" applyFill="1" applyBorder="1" applyProtection="1"/>
    <xf numFmtId="0" fontId="2" fillId="0" borderId="1" xfId="0" applyFont="1" applyFill="1" applyBorder="1" applyAlignment="1" applyProtection="1">
      <alignment horizontal="center" vertical="top" wrapText="1"/>
    </xf>
    <xf numFmtId="0" fontId="2" fillId="0" borderId="2" xfId="0" applyFont="1" applyFill="1" applyBorder="1" applyAlignment="1" applyProtection="1">
      <alignment vertical="top" wrapText="1"/>
    </xf>
    <xf numFmtId="0" fontId="2" fillId="0" borderId="6" xfId="0" applyFont="1" applyFill="1" applyBorder="1" applyProtection="1"/>
    <xf numFmtId="4" fontId="0" fillId="0" borderId="6" xfId="0" applyNumberFormat="1" applyFill="1" applyBorder="1" applyProtection="1"/>
    <xf numFmtId="164" fontId="0" fillId="0" borderId="6" xfId="1" applyNumberFormat="1" applyFont="1" applyFill="1" applyBorder="1" applyProtection="1"/>
    <xf numFmtId="0" fontId="0" fillId="0" borderId="11" xfId="0" applyFill="1" applyBorder="1" applyAlignment="1" applyProtection="1">
      <alignment horizontal="center"/>
    </xf>
    <xf numFmtId="0" fontId="0" fillId="0" borderId="13" xfId="0" applyFill="1" applyBorder="1" applyAlignment="1" applyProtection="1">
      <alignment horizontal="center"/>
    </xf>
    <xf numFmtId="0" fontId="2" fillId="0" borderId="9" xfId="0" applyFont="1" applyFill="1" applyBorder="1" applyProtection="1"/>
    <xf numFmtId="4" fontId="0" fillId="0" borderId="9" xfId="0" applyNumberFormat="1" applyFill="1" applyBorder="1" applyProtection="1"/>
    <xf numFmtId="0" fontId="2" fillId="0" borderId="5" xfId="0" applyFont="1" applyFill="1" applyBorder="1" applyAlignment="1" applyProtection="1">
      <alignment horizontal="center" vertical="top" wrapText="1"/>
    </xf>
    <xf numFmtId="0" fontId="2" fillId="0" borderId="14" xfId="0" applyFont="1" applyFill="1" applyBorder="1" applyProtection="1"/>
    <xf numFmtId="0" fontId="2" fillId="0" borderId="12" xfId="0" applyFont="1" applyFill="1" applyBorder="1" applyProtection="1"/>
    <xf numFmtId="0" fontId="0" fillId="0" borderId="5" xfId="0" applyFill="1" applyBorder="1" applyAlignment="1" applyProtection="1">
      <alignment horizontal="center"/>
    </xf>
    <xf numFmtId="0" fontId="2" fillId="0" borderId="7" xfId="0" applyFont="1" applyFill="1" applyBorder="1" applyProtection="1"/>
    <xf numFmtId="4" fontId="0" fillId="0" borderId="13" xfId="0" applyNumberFormat="1" applyFill="1" applyBorder="1" applyProtection="1"/>
    <xf numFmtId="164" fontId="0" fillId="0" borderId="14" xfId="1" applyNumberFormat="1" applyFont="1" applyFill="1" applyBorder="1" applyProtection="1"/>
    <xf numFmtId="4" fontId="0" fillId="0" borderId="11" xfId="0" applyNumberFormat="1" applyFill="1" applyBorder="1" applyProtection="1"/>
    <xf numFmtId="164" fontId="0" fillId="0" borderId="12" xfId="1" applyNumberFormat="1" applyFont="1" applyFill="1" applyBorder="1" applyProtection="1"/>
    <xf numFmtId="4" fontId="0" fillId="0" borderId="5" xfId="0" applyNumberFormat="1" applyFill="1" applyBorder="1" applyProtection="1"/>
    <xf numFmtId="164" fontId="0" fillId="0" borderId="7" xfId="1" applyNumberFormat="1" applyFont="1" applyFill="1" applyBorder="1" applyProtection="1"/>
    <xf numFmtId="0" fontId="2" fillId="0" borderId="4" xfId="0" applyFont="1" applyFill="1" applyBorder="1" applyAlignment="1" applyProtection="1">
      <alignment vertical="top" wrapText="1"/>
    </xf>
    <xf numFmtId="4" fontId="0" fillId="0" borderId="15" xfId="0" applyNumberFormat="1" applyFill="1" applyBorder="1" applyProtection="1"/>
    <xf numFmtId="4" fontId="0" fillId="0" borderId="16" xfId="0" applyNumberFormat="1" applyFill="1" applyBorder="1" applyProtection="1"/>
    <xf numFmtId="4" fontId="0" fillId="0" borderId="8" xfId="0" applyNumberFormat="1" applyFill="1" applyBorder="1" applyProtection="1"/>
    <xf numFmtId="4" fontId="2" fillId="0" borderId="13" xfId="0" applyNumberFormat="1" applyFont="1" applyFill="1" applyBorder="1" applyProtection="1"/>
    <xf numFmtId="164" fontId="2" fillId="0" borderId="14" xfId="1" applyNumberFormat="1" applyFont="1" applyFill="1" applyBorder="1" applyProtection="1"/>
    <xf numFmtId="4" fontId="2" fillId="0" borderId="11" xfId="0" applyNumberFormat="1" applyFont="1" applyFill="1" applyBorder="1" applyProtection="1"/>
    <xf numFmtId="164" fontId="2" fillId="0" borderId="12" xfId="1" applyNumberFormat="1" applyFont="1" applyFill="1" applyBorder="1" applyProtection="1"/>
    <xf numFmtId="4" fontId="2" fillId="0" borderId="5" xfId="0" applyNumberFormat="1" applyFont="1" applyFill="1" applyBorder="1" applyProtection="1"/>
    <xf numFmtId="164" fontId="2" fillId="0" borderId="7" xfId="1" applyNumberFormat="1" applyFont="1" applyFill="1" applyBorder="1" applyProtection="1"/>
    <xf numFmtId="0" fontId="0" fillId="0" borderId="1" xfId="0" applyFill="1" applyBorder="1" applyAlignment="1" applyProtection="1">
      <alignment horizontal="center"/>
    </xf>
    <xf numFmtId="0" fontId="2" fillId="0" borderId="2" xfId="0" applyFont="1" applyFill="1" applyBorder="1" applyProtection="1"/>
    <xf numFmtId="0" fontId="0" fillId="0" borderId="2" xfId="0" applyFont="1" applyFill="1" applyBorder="1" applyProtection="1"/>
    <xf numFmtId="0" fontId="0" fillId="0" borderId="2" xfId="0" applyFill="1" applyBorder="1" applyProtection="1"/>
    <xf numFmtId="0" fontId="2" fillId="0" borderId="3" xfId="0" applyFont="1" applyFill="1" applyBorder="1" applyProtection="1"/>
    <xf numFmtId="4" fontId="0" fillId="0" borderId="1" xfId="0" applyNumberFormat="1" applyFill="1" applyBorder="1" applyProtection="1"/>
    <xf numFmtId="164" fontId="0" fillId="0" borderId="2" xfId="1" applyNumberFormat="1" applyFont="1" applyFill="1" applyBorder="1" applyProtection="1"/>
    <xf numFmtId="4" fontId="0" fillId="0" borderId="2" xfId="0" applyNumberFormat="1" applyFill="1" applyBorder="1" applyProtection="1"/>
    <xf numFmtId="164" fontId="0" fillId="0" borderId="3" xfId="1" applyNumberFormat="1" applyFont="1" applyFill="1" applyBorder="1" applyProtection="1"/>
    <xf numFmtId="4" fontId="2" fillId="0" borderId="1" xfId="0" applyNumberFormat="1" applyFont="1" applyFill="1" applyBorder="1" applyProtection="1"/>
    <xf numFmtId="164" fontId="2" fillId="0" borderId="3" xfId="1" applyNumberFormat="1" applyFont="1" applyFill="1" applyBorder="1" applyProtection="1"/>
    <xf numFmtId="4" fontId="0" fillId="0" borderId="4" xfId="0" applyNumberFormat="1" applyFill="1" applyBorder="1" applyProtection="1"/>
    <xf numFmtId="0" fontId="2" fillId="0" borderId="2" xfId="0" applyFont="1" applyFill="1" applyBorder="1" applyAlignment="1" applyProtection="1">
      <alignment horizontal="center" vertical="top" wrapText="1"/>
    </xf>
    <xf numFmtId="0" fontId="2" fillId="0" borderId="3" xfId="0" applyFont="1" applyFill="1" applyBorder="1" applyAlignment="1" applyProtection="1">
      <alignment horizontal="center" vertical="top" wrapText="1"/>
    </xf>
    <xf numFmtId="0" fontId="2" fillId="0" borderId="1" xfId="0" applyFont="1" applyFill="1" applyBorder="1" applyAlignment="1" applyProtection="1">
      <alignment horizontal="center" vertical="top"/>
    </xf>
    <xf numFmtId="0" fontId="2" fillId="0" borderId="2" xfId="0" applyFont="1" applyFill="1" applyBorder="1" applyAlignment="1" applyProtection="1">
      <alignment horizontal="center" vertical="top"/>
    </xf>
    <xf numFmtId="0" fontId="2" fillId="0" borderId="3" xfId="0" applyFont="1" applyFill="1" applyBorder="1" applyAlignment="1" applyProtection="1">
      <alignment horizontal="center"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6"/>
  <sheetViews>
    <sheetView tabSelected="1" workbookViewId="0"/>
  </sheetViews>
  <sheetFormatPr defaultRowHeight="15" x14ac:dyDescent="0.25"/>
  <cols>
    <col min="1" max="1" width="13.85546875" customWidth="1"/>
    <col min="2" max="2" width="26.42578125" customWidth="1"/>
    <col min="3" max="3" width="10.7109375" customWidth="1"/>
    <col min="4" max="4" width="21.42578125" customWidth="1"/>
    <col min="5" max="5" width="10.7109375" customWidth="1"/>
    <col min="6" max="6" width="30" bestFit="1" customWidth="1"/>
    <col min="7" max="16" width="11.140625" customWidth="1"/>
    <col min="17" max="17" width="14.85546875" customWidth="1"/>
  </cols>
  <sheetData>
    <row r="1" spans="1:17" ht="18.75" x14ac:dyDescent="0.3">
      <c r="A1" s="1" t="s">
        <v>87</v>
      </c>
      <c r="C1" s="1"/>
      <c r="D1" s="1"/>
      <c r="E1" s="1"/>
    </row>
    <row r="2" spans="1:17" ht="15.75" thickBot="1" x14ac:dyDescent="0.3"/>
    <row r="3" spans="1:17" ht="45" x14ac:dyDescent="0.25">
      <c r="A3" s="17" t="s">
        <v>50</v>
      </c>
      <c r="B3" s="18" t="s">
        <v>51</v>
      </c>
      <c r="C3" s="59" t="s">
        <v>52</v>
      </c>
      <c r="D3" s="59"/>
      <c r="E3" s="59" t="s">
        <v>53</v>
      </c>
      <c r="F3" s="60"/>
      <c r="G3" s="61" t="s">
        <v>41</v>
      </c>
      <c r="H3" s="62"/>
      <c r="I3" s="62" t="s">
        <v>42</v>
      </c>
      <c r="J3" s="62"/>
      <c r="K3" s="62" t="s">
        <v>43</v>
      </c>
      <c r="L3" s="62"/>
      <c r="M3" s="62" t="s">
        <v>44</v>
      </c>
      <c r="N3" s="63"/>
      <c r="O3" s="61" t="s">
        <v>45</v>
      </c>
      <c r="P3" s="63"/>
      <c r="Q3" s="37" t="s">
        <v>46</v>
      </c>
    </row>
    <row r="4" spans="1:17" s="2" customFormat="1" ht="30.75" thickBot="1" x14ac:dyDescent="0.3">
      <c r="A4" s="26" t="s">
        <v>54</v>
      </c>
      <c r="B4" s="4" t="s">
        <v>55</v>
      </c>
      <c r="C4" s="4" t="s">
        <v>56</v>
      </c>
      <c r="D4" s="4" t="s">
        <v>57</v>
      </c>
      <c r="E4" s="4" t="s">
        <v>56</v>
      </c>
      <c r="F4" s="5" t="s">
        <v>57</v>
      </c>
      <c r="G4" s="3" t="s">
        <v>47</v>
      </c>
      <c r="H4" s="4" t="s">
        <v>48</v>
      </c>
      <c r="I4" s="4" t="s">
        <v>47</v>
      </c>
      <c r="J4" s="4" t="s">
        <v>48</v>
      </c>
      <c r="K4" s="4" t="s">
        <v>47</v>
      </c>
      <c r="L4" s="4" t="s">
        <v>48</v>
      </c>
      <c r="M4" s="4" t="s">
        <v>47</v>
      </c>
      <c r="N4" s="5" t="s">
        <v>48</v>
      </c>
      <c r="O4" s="3" t="s">
        <v>47</v>
      </c>
      <c r="P4" s="5" t="s">
        <v>48</v>
      </c>
      <c r="Q4" s="6" t="s">
        <v>49</v>
      </c>
    </row>
    <row r="5" spans="1:17" x14ac:dyDescent="0.25">
      <c r="A5" s="47">
        <v>1</v>
      </c>
      <c r="B5" s="48" t="s">
        <v>0</v>
      </c>
      <c r="C5" s="49" t="s">
        <v>64</v>
      </c>
      <c r="D5" s="49" t="s">
        <v>65</v>
      </c>
      <c r="E5" s="50" t="s">
        <v>77</v>
      </c>
      <c r="F5" s="51" t="s">
        <v>12</v>
      </c>
      <c r="G5" s="52">
        <v>3.83</v>
      </c>
      <c r="H5" s="53">
        <f t="shared" ref="H5:H42" si="0">G5/$O5</f>
        <v>0.4288913773796193</v>
      </c>
      <c r="I5" s="54">
        <v>3.16</v>
      </c>
      <c r="J5" s="53">
        <f t="shared" ref="J5:J42" si="1">I5/$O5</f>
        <v>0.35386338185890259</v>
      </c>
      <c r="K5" s="54">
        <v>1.54</v>
      </c>
      <c r="L5" s="53">
        <f t="shared" ref="L5:L42" si="2">K5/$O5</f>
        <v>0.17245240761478164</v>
      </c>
      <c r="M5" s="54">
        <v>0.4</v>
      </c>
      <c r="N5" s="55">
        <f t="shared" ref="N5:N42" si="3">M5/$O5</f>
        <v>4.4792833146696534E-2</v>
      </c>
      <c r="O5" s="56">
        <v>8.93</v>
      </c>
      <c r="P5" s="57">
        <f t="shared" ref="P5:P42" si="4">SUM(H5,J5,L5,N5)</f>
        <v>1</v>
      </c>
      <c r="Q5" s="58">
        <v>6.3</v>
      </c>
    </row>
    <row r="6" spans="1:17" x14ac:dyDescent="0.25">
      <c r="A6" s="22">
        <v>2</v>
      </c>
      <c r="B6" s="14" t="s">
        <v>0</v>
      </c>
      <c r="C6" s="8" t="s">
        <v>64</v>
      </c>
      <c r="D6" s="8" t="s">
        <v>65</v>
      </c>
      <c r="E6" s="9" t="s">
        <v>78</v>
      </c>
      <c r="F6" s="28" t="s">
        <v>13</v>
      </c>
      <c r="G6" s="33">
        <v>2.8</v>
      </c>
      <c r="H6" s="16">
        <f t="shared" si="0"/>
        <v>0.60344827586206895</v>
      </c>
      <c r="I6" s="15">
        <v>0.96</v>
      </c>
      <c r="J6" s="16">
        <f t="shared" si="1"/>
        <v>0.20689655172413793</v>
      </c>
      <c r="K6" s="15">
        <v>0.77</v>
      </c>
      <c r="L6" s="16">
        <f t="shared" si="2"/>
        <v>0.16594827586206898</v>
      </c>
      <c r="M6" s="15">
        <v>0.13</v>
      </c>
      <c r="N6" s="34">
        <f t="shared" si="3"/>
        <v>2.8017241379310349E-2</v>
      </c>
      <c r="O6" s="43">
        <v>4.6399999999999997</v>
      </c>
      <c r="P6" s="44">
        <f t="shared" si="4"/>
        <v>1.0043103448275861</v>
      </c>
      <c r="Q6" s="39">
        <v>5</v>
      </c>
    </row>
    <row r="7" spans="1:17" x14ac:dyDescent="0.25">
      <c r="A7" s="22">
        <v>3</v>
      </c>
      <c r="B7" s="14" t="s">
        <v>0</v>
      </c>
      <c r="C7" s="8" t="s">
        <v>64</v>
      </c>
      <c r="D7" s="8" t="s">
        <v>65</v>
      </c>
      <c r="E7" s="9" t="s">
        <v>79</v>
      </c>
      <c r="F7" s="28" t="s">
        <v>14</v>
      </c>
      <c r="G7" s="33">
        <v>1.41</v>
      </c>
      <c r="H7" s="16">
        <f t="shared" si="0"/>
        <v>0.44761904761904758</v>
      </c>
      <c r="I7" s="15">
        <v>1.02</v>
      </c>
      <c r="J7" s="16">
        <f t="shared" si="1"/>
        <v>0.32380952380952382</v>
      </c>
      <c r="K7" s="15">
        <v>0.57999999999999996</v>
      </c>
      <c r="L7" s="16">
        <f t="shared" si="2"/>
        <v>0.18412698412698411</v>
      </c>
      <c r="M7" s="15">
        <v>0.14000000000000001</v>
      </c>
      <c r="N7" s="34">
        <f t="shared" si="3"/>
        <v>4.4444444444444453E-2</v>
      </c>
      <c r="O7" s="43">
        <v>3.15</v>
      </c>
      <c r="P7" s="44">
        <f t="shared" si="4"/>
        <v>1</v>
      </c>
      <c r="Q7" s="39">
        <v>6</v>
      </c>
    </row>
    <row r="8" spans="1:17" x14ac:dyDescent="0.25">
      <c r="A8" s="22">
        <v>4</v>
      </c>
      <c r="B8" s="14" t="s">
        <v>0</v>
      </c>
      <c r="C8" s="8" t="s">
        <v>64</v>
      </c>
      <c r="D8" s="8" t="s">
        <v>65</v>
      </c>
      <c r="E8" s="8" t="s">
        <v>66</v>
      </c>
      <c r="F8" s="28" t="s">
        <v>3</v>
      </c>
      <c r="G8" s="33">
        <v>1.53</v>
      </c>
      <c r="H8" s="16">
        <f t="shared" si="0"/>
        <v>0.42737430167597767</v>
      </c>
      <c r="I8" s="15">
        <v>1.29</v>
      </c>
      <c r="J8" s="16">
        <f t="shared" si="1"/>
        <v>0.36033519553072624</v>
      </c>
      <c r="K8" s="15">
        <v>0.59</v>
      </c>
      <c r="L8" s="16">
        <f t="shared" si="2"/>
        <v>0.16480446927374301</v>
      </c>
      <c r="M8" s="15">
        <v>0.17</v>
      </c>
      <c r="N8" s="34">
        <f t="shared" si="3"/>
        <v>4.7486033519553078E-2</v>
      </c>
      <c r="O8" s="43">
        <v>3.58</v>
      </c>
      <c r="P8" s="44">
        <f t="shared" si="4"/>
        <v>1</v>
      </c>
      <c r="Q8" s="39">
        <v>6.6</v>
      </c>
    </row>
    <row r="9" spans="1:17" x14ac:dyDescent="0.25">
      <c r="A9" s="22">
        <v>5</v>
      </c>
      <c r="B9" s="14" t="s">
        <v>0</v>
      </c>
      <c r="C9" s="8" t="s">
        <v>64</v>
      </c>
      <c r="D9" s="8" t="s">
        <v>65</v>
      </c>
      <c r="E9" s="9" t="s">
        <v>68</v>
      </c>
      <c r="F9" s="28" t="s">
        <v>5</v>
      </c>
      <c r="G9" s="33">
        <v>2.16</v>
      </c>
      <c r="H9" s="16">
        <f t="shared" si="0"/>
        <v>0.34231378763866882</v>
      </c>
      <c r="I9" s="15">
        <v>2.72</v>
      </c>
      <c r="J9" s="16">
        <f t="shared" si="1"/>
        <v>0.4310618066561015</v>
      </c>
      <c r="K9" s="15">
        <v>1.1200000000000001</v>
      </c>
      <c r="L9" s="16">
        <f t="shared" si="2"/>
        <v>0.17749603803486533</v>
      </c>
      <c r="M9" s="15">
        <v>0.31</v>
      </c>
      <c r="N9" s="34">
        <f t="shared" si="3"/>
        <v>4.9128367670364506E-2</v>
      </c>
      <c r="O9" s="43">
        <v>6.31</v>
      </c>
      <c r="P9" s="44">
        <f t="shared" si="4"/>
        <v>1.0000000000000002</v>
      </c>
      <c r="Q9" s="39">
        <v>6.7</v>
      </c>
    </row>
    <row r="10" spans="1:17" x14ac:dyDescent="0.25">
      <c r="A10" s="22">
        <v>6</v>
      </c>
      <c r="B10" s="14" t="s">
        <v>0</v>
      </c>
      <c r="C10" s="8" t="s">
        <v>58</v>
      </c>
      <c r="D10" s="8" t="s">
        <v>59</v>
      </c>
      <c r="E10" s="8" t="s">
        <v>60</v>
      </c>
      <c r="F10" s="28" t="s">
        <v>1</v>
      </c>
      <c r="G10" s="33">
        <v>1.07</v>
      </c>
      <c r="H10" s="16">
        <f t="shared" si="0"/>
        <v>0.27648578811369512</v>
      </c>
      <c r="I10" s="15">
        <v>1.61</v>
      </c>
      <c r="J10" s="16">
        <f t="shared" si="1"/>
        <v>0.41602067183462532</v>
      </c>
      <c r="K10" s="15">
        <v>0.81</v>
      </c>
      <c r="L10" s="16">
        <f t="shared" si="2"/>
        <v>0.20930232558139536</v>
      </c>
      <c r="M10" s="15">
        <v>0.39</v>
      </c>
      <c r="N10" s="34">
        <f t="shared" si="3"/>
        <v>0.10077519379844961</v>
      </c>
      <c r="O10" s="43">
        <v>3.87</v>
      </c>
      <c r="P10" s="44">
        <f t="shared" si="4"/>
        <v>1.0025839793281655</v>
      </c>
      <c r="Q10" s="39">
        <v>7</v>
      </c>
    </row>
    <row r="11" spans="1:17" x14ac:dyDescent="0.25">
      <c r="A11" s="22">
        <v>7</v>
      </c>
      <c r="B11" s="14" t="s">
        <v>0</v>
      </c>
      <c r="C11" s="8" t="s">
        <v>61</v>
      </c>
      <c r="D11" s="8" t="s">
        <v>62</v>
      </c>
      <c r="E11" s="8" t="s">
        <v>63</v>
      </c>
      <c r="F11" s="28" t="s">
        <v>2</v>
      </c>
      <c r="G11" s="33">
        <v>1.53</v>
      </c>
      <c r="H11" s="16">
        <f t="shared" si="0"/>
        <v>0.41803278688524587</v>
      </c>
      <c r="I11" s="15">
        <v>1.31</v>
      </c>
      <c r="J11" s="16">
        <f t="shared" si="1"/>
        <v>0.35792349726775957</v>
      </c>
      <c r="K11" s="15">
        <v>0.61</v>
      </c>
      <c r="L11" s="16">
        <f t="shared" si="2"/>
        <v>0.16666666666666666</v>
      </c>
      <c r="M11" s="15">
        <v>0.22</v>
      </c>
      <c r="N11" s="34">
        <f t="shared" si="3"/>
        <v>6.0109289617486336E-2</v>
      </c>
      <c r="O11" s="43">
        <v>3.66</v>
      </c>
      <c r="P11" s="44">
        <f t="shared" si="4"/>
        <v>1.0027322404371584</v>
      </c>
      <c r="Q11" s="39">
        <v>6.1</v>
      </c>
    </row>
    <row r="12" spans="1:17" x14ac:dyDescent="0.25">
      <c r="A12" s="22">
        <v>8</v>
      </c>
      <c r="B12" s="14" t="s">
        <v>0</v>
      </c>
      <c r="C12" s="8" t="s">
        <v>61</v>
      </c>
      <c r="D12" s="8" t="s">
        <v>62</v>
      </c>
      <c r="E12" s="8" t="s">
        <v>67</v>
      </c>
      <c r="F12" s="28" t="s">
        <v>4</v>
      </c>
      <c r="G12" s="33">
        <v>0.62</v>
      </c>
      <c r="H12" s="16">
        <f t="shared" si="0"/>
        <v>0.24505928853754944</v>
      </c>
      <c r="I12" s="15">
        <v>1.29</v>
      </c>
      <c r="J12" s="16">
        <f t="shared" si="1"/>
        <v>0.50988142292490124</v>
      </c>
      <c r="K12" s="15">
        <v>0.47</v>
      </c>
      <c r="L12" s="16">
        <f t="shared" si="2"/>
        <v>0.1857707509881423</v>
      </c>
      <c r="M12" s="15">
        <v>0.16</v>
      </c>
      <c r="N12" s="34">
        <f t="shared" si="3"/>
        <v>6.3241106719367599E-2</v>
      </c>
      <c r="O12" s="43">
        <v>2.5299999999999998</v>
      </c>
      <c r="P12" s="44">
        <f t="shared" si="4"/>
        <v>1.0039525691699607</v>
      </c>
      <c r="Q12" s="39">
        <v>7.5</v>
      </c>
    </row>
    <row r="13" spans="1:17" x14ac:dyDescent="0.25">
      <c r="A13" s="22">
        <v>9</v>
      </c>
      <c r="B13" s="14" t="s">
        <v>0</v>
      </c>
      <c r="C13" s="8" t="s">
        <v>61</v>
      </c>
      <c r="D13" s="8" t="s">
        <v>62</v>
      </c>
      <c r="E13" s="8" t="s">
        <v>69</v>
      </c>
      <c r="F13" s="28" t="s">
        <v>6</v>
      </c>
      <c r="G13" s="33">
        <v>0.59</v>
      </c>
      <c r="H13" s="16">
        <f t="shared" si="0"/>
        <v>0.21454545454545454</v>
      </c>
      <c r="I13" s="15">
        <v>1.37</v>
      </c>
      <c r="J13" s="16">
        <f t="shared" si="1"/>
        <v>0.49818181818181823</v>
      </c>
      <c r="K13" s="15">
        <v>0.52</v>
      </c>
      <c r="L13" s="16">
        <f t="shared" si="2"/>
        <v>0.18909090909090909</v>
      </c>
      <c r="M13" s="15">
        <v>0.28000000000000003</v>
      </c>
      <c r="N13" s="34">
        <f t="shared" si="3"/>
        <v>0.10181818181818182</v>
      </c>
      <c r="O13" s="43">
        <v>2.75</v>
      </c>
      <c r="P13" s="44">
        <f t="shared" si="4"/>
        <v>1.0036363636363637</v>
      </c>
      <c r="Q13" s="39">
        <v>7.7</v>
      </c>
    </row>
    <row r="14" spans="1:17" x14ac:dyDescent="0.25">
      <c r="A14" s="22">
        <v>10</v>
      </c>
      <c r="B14" s="14" t="s">
        <v>0</v>
      </c>
      <c r="C14" s="8" t="s">
        <v>61</v>
      </c>
      <c r="D14" s="8" t="s">
        <v>62</v>
      </c>
      <c r="E14" s="8" t="s">
        <v>70</v>
      </c>
      <c r="F14" s="28" t="s">
        <v>7</v>
      </c>
      <c r="G14" s="33">
        <v>0.96</v>
      </c>
      <c r="H14" s="16">
        <f t="shared" si="0"/>
        <v>0.37944664031620556</v>
      </c>
      <c r="I14" s="15">
        <v>1.04</v>
      </c>
      <c r="J14" s="16">
        <f t="shared" si="1"/>
        <v>0.4110671936758894</v>
      </c>
      <c r="K14" s="15">
        <v>0.38</v>
      </c>
      <c r="L14" s="16">
        <f t="shared" si="2"/>
        <v>0.15019762845849804</v>
      </c>
      <c r="M14" s="15">
        <v>0.14000000000000001</v>
      </c>
      <c r="N14" s="34">
        <f t="shared" si="3"/>
        <v>5.5335968379446647E-2</v>
      </c>
      <c r="O14" s="43">
        <v>2.5299999999999998</v>
      </c>
      <c r="P14" s="44">
        <f t="shared" si="4"/>
        <v>0.99604743083003966</v>
      </c>
      <c r="Q14" s="39">
        <v>7.3</v>
      </c>
    </row>
    <row r="15" spans="1:17" x14ac:dyDescent="0.25">
      <c r="A15" s="22">
        <v>11</v>
      </c>
      <c r="B15" s="14" t="s">
        <v>0</v>
      </c>
      <c r="C15" s="8" t="s">
        <v>61</v>
      </c>
      <c r="D15" s="8" t="s">
        <v>62</v>
      </c>
      <c r="E15" s="8" t="s">
        <v>71</v>
      </c>
      <c r="F15" s="28" t="s">
        <v>8</v>
      </c>
      <c r="G15" s="33">
        <v>1.08</v>
      </c>
      <c r="H15" s="16">
        <f t="shared" si="0"/>
        <v>0.39130434782608703</v>
      </c>
      <c r="I15" s="15">
        <v>1.03</v>
      </c>
      <c r="J15" s="16">
        <f t="shared" si="1"/>
        <v>0.3731884057971015</v>
      </c>
      <c r="K15" s="15">
        <v>0.51</v>
      </c>
      <c r="L15" s="16">
        <f t="shared" si="2"/>
        <v>0.18478260869565219</v>
      </c>
      <c r="M15" s="15">
        <v>0.14000000000000001</v>
      </c>
      <c r="N15" s="34">
        <f t="shared" si="3"/>
        <v>5.072463768115943E-2</v>
      </c>
      <c r="O15" s="43">
        <v>2.76</v>
      </c>
      <c r="P15" s="44">
        <f t="shared" si="4"/>
        <v>1.0000000000000002</v>
      </c>
      <c r="Q15" s="39">
        <v>6.7</v>
      </c>
    </row>
    <row r="16" spans="1:17" x14ac:dyDescent="0.25">
      <c r="A16" s="22">
        <v>12</v>
      </c>
      <c r="B16" s="14" t="s">
        <v>0</v>
      </c>
      <c r="C16" s="9" t="s">
        <v>72</v>
      </c>
      <c r="D16" s="9" t="s">
        <v>73</v>
      </c>
      <c r="E16" s="8" t="s">
        <v>74</v>
      </c>
      <c r="F16" s="28" t="s">
        <v>9</v>
      </c>
      <c r="G16" s="33">
        <v>3.29</v>
      </c>
      <c r="H16" s="16">
        <f t="shared" si="0"/>
        <v>0.366778149386845</v>
      </c>
      <c r="I16" s="15">
        <v>3.36</v>
      </c>
      <c r="J16" s="16">
        <f t="shared" si="1"/>
        <v>0.37458193979933108</v>
      </c>
      <c r="K16" s="15">
        <v>1.81</v>
      </c>
      <c r="L16" s="16">
        <f t="shared" si="2"/>
        <v>0.20178372352285395</v>
      </c>
      <c r="M16" s="15">
        <v>0.49</v>
      </c>
      <c r="N16" s="34">
        <f t="shared" si="3"/>
        <v>5.4626532887402449E-2</v>
      </c>
      <c r="O16" s="43">
        <v>8.9700000000000006</v>
      </c>
      <c r="P16" s="44">
        <f t="shared" si="4"/>
        <v>0.99777034559643241</v>
      </c>
      <c r="Q16" s="39">
        <v>7.3</v>
      </c>
    </row>
    <row r="17" spans="1:17" x14ac:dyDescent="0.25">
      <c r="A17" s="22">
        <v>13</v>
      </c>
      <c r="B17" s="14" t="s">
        <v>0</v>
      </c>
      <c r="C17" s="9" t="s">
        <v>72</v>
      </c>
      <c r="D17" s="9" t="s">
        <v>73</v>
      </c>
      <c r="E17" s="8" t="s">
        <v>75</v>
      </c>
      <c r="F17" s="28" t="s">
        <v>10</v>
      </c>
      <c r="G17" s="33">
        <v>2.9</v>
      </c>
      <c r="H17" s="16">
        <f t="shared" si="0"/>
        <v>0.30462184873949583</v>
      </c>
      <c r="I17" s="15">
        <v>3.9</v>
      </c>
      <c r="J17" s="16">
        <f t="shared" si="1"/>
        <v>0.40966386554621848</v>
      </c>
      <c r="K17" s="15">
        <v>2.17</v>
      </c>
      <c r="L17" s="16">
        <f t="shared" si="2"/>
        <v>0.22794117647058823</v>
      </c>
      <c r="M17" s="15">
        <v>0.55000000000000004</v>
      </c>
      <c r="N17" s="34">
        <f t="shared" si="3"/>
        <v>5.7773109243697489E-2</v>
      </c>
      <c r="O17" s="43">
        <v>9.52</v>
      </c>
      <c r="P17" s="44">
        <f t="shared" si="4"/>
        <v>1</v>
      </c>
      <c r="Q17" s="39">
        <v>7</v>
      </c>
    </row>
    <row r="18" spans="1:17" x14ac:dyDescent="0.25">
      <c r="A18" s="22">
        <v>14</v>
      </c>
      <c r="B18" s="14" t="s">
        <v>0</v>
      </c>
      <c r="C18" s="9" t="s">
        <v>72</v>
      </c>
      <c r="D18" s="9" t="s">
        <v>73</v>
      </c>
      <c r="E18" s="8" t="s">
        <v>76</v>
      </c>
      <c r="F18" s="28" t="s">
        <v>11</v>
      </c>
      <c r="G18" s="33">
        <v>4.3600000000000003</v>
      </c>
      <c r="H18" s="16">
        <f t="shared" si="0"/>
        <v>0.47650273224043715</v>
      </c>
      <c r="I18" s="15">
        <v>2.58</v>
      </c>
      <c r="J18" s="16">
        <f t="shared" si="1"/>
        <v>0.28196721311475409</v>
      </c>
      <c r="K18" s="15">
        <v>1.84</v>
      </c>
      <c r="L18" s="16">
        <f t="shared" si="2"/>
        <v>0.20109289617486339</v>
      </c>
      <c r="M18" s="15">
        <v>0.35</v>
      </c>
      <c r="N18" s="34">
        <f t="shared" si="3"/>
        <v>3.8251366120218573E-2</v>
      </c>
      <c r="O18" s="43">
        <v>9.15</v>
      </c>
      <c r="P18" s="44">
        <f t="shared" si="4"/>
        <v>0.99781420765027329</v>
      </c>
      <c r="Q18" s="39">
        <v>6</v>
      </c>
    </row>
    <row r="19" spans="1:17" x14ac:dyDescent="0.25">
      <c r="A19" s="22">
        <v>15</v>
      </c>
      <c r="B19" s="14" t="s">
        <v>0</v>
      </c>
      <c r="C19" s="9" t="s">
        <v>72</v>
      </c>
      <c r="D19" s="9" t="s">
        <v>73</v>
      </c>
      <c r="E19" s="8" t="s">
        <v>82</v>
      </c>
      <c r="F19" s="28" t="s">
        <v>17</v>
      </c>
      <c r="G19" s="33">
        <v>4.01</v>
      </c>
      <c r="H19" s="16">
        <f t="shared" si="0"/>
        <v>0.57864357864357863</v>
      </c>
      <c r="I19" s="15">
        <v>1.53</v>
      </c>
      <c r="J19" s="16">
        <f t="shared" si="1"/>
        <v>0.2207792207792208</v>
      </c>
      <c r="K19" s="15">
        <v>1.23</v>
      </c>
      <c r="L19" s="16">
        <f t="shared" si="2"/>
        <v>0.1774891774891775</v>
      </c>
      <c r="M19" s="15">
        <v>0.15</v>
      </c>
      <c r="N19" s="34">
        <f t="shared" si="3"/>
        <v>2.1645021645021644E-2</v>
      </c>
      <c r="O19" s="43">
        <v>6.93</v>
      </c>
      <c r="P19" s="44">
        <f t="shared" si="4"/>
        <v>0.99855699855699853</v>
      </c>
      <c r="Q19" s="39">
        <v>3.9</v>
      </c>
    </row>
    <row r="20" spans="1:17" x14ac:dyDescent="0.25">
      <c r="A20" s="22">
        <v>16</v>
      </c>
      <c r="B20" s="14" t="s">
        <v>0</v>
      </c>
      <c r="C20" s="9" t="s">
        <v>72</v>
      </c>
      <c r="D20" s="9" t="s">
        <v>73</v>
      </c>
      <c r="E20" s="8" t="s">
        <v>80</v>
      </c>
      <c r="F20" s="28" t="s">
        <v>15</v>
      </c>
      <c r="G20" s="33">
        <v>1.02</v>
      </c>
      <c r="H20" s="16">
        <f t="shared" si="0"/>
        <v>0.59302325581395354</v>
      </c>
      <c r="I20" s="15">
        <v>0.33</v>
      </c>
      <c r="J20" s="16">
        <f t="shared" si="1"/>
        <v>0.19186046511627908</v>
      </c>
      <c r="K20" s="15">
        <v>0.31</v>
      </c>
      <c r="L20" s="16">
        <f t="shared" si="2"/>
        <v>0.1802325581395349</v>
      </c>
      <c r="M20" s="15">
        <v>0.05</v>
      </c>
      <c r="N20" s="34">
        <f t="shared" si="3"/>
        <v>2.9069767441860468E-2</v>
      </c>
      <c r="O20" s="43">
        <v>1.72</v>
      </c>
      <c r="P20" s="44">
        <f t="shared" si="4"/>
        <v>0.99418604651162801</v>
      </c>
      <c r="Q20" s="39">
        <v>4.8</v>
      </c>
    </row>
    <row r="21" spans="1:17" x14ac:dyDescent="0.25">
      <c r="A21" s="22">
        <v>17</v>
      </c>
      <c r="B21" s="14" t="s">
        <v>0</v>
      </c>
      <c r="C21" s="9" t="s">
        <v>72</v>
      </c>
      <c r="D21" s="9" t="s">
        <v>73</v>
      </c>
      <c r="E21" s="8" t="s">
        <v>81</v>
      </c>
      <c r="F21" s="28" t="s">
        <v>16</v>
      </c>
      <c r="G21" s="33">
        <v>6.34</v>
      </c>
      <c r="H21" s="16">
        <f t="shared" si="0"/>
        <v>0.5854108956602031</v>
      </c>
      <c r="I21" s="15">
        <v>2.02</v>
      </c>
      <c r="J21" s="16">
        <f t="shared" si="1"/>
        <v>0.18651892890120036</v>
      </c>
      <c r="K21" s="15">
        <v>2.09</v>
      </c>
      <c r="L21" s="16">
        <f t="shared" si="2"/>
        <v>0.19298245614035087</v>
      </c>
      <c r="M21" s="15">
        <v>0.37</v>
      </c>
      <c r="N21" s="34">
        <f t="shared" si="3"/>
        <v>3.4164358264081256E-2</v>
      </c>
      <c r="O21" s="43">
        <v>10.83</v>
      </c>
      <c r="P21" s="44">
        <f t="shared" si="4"/>
        <v>0.99907663896583554</v>
      </c>
      <c r="Q21" s="39">
        <v>3.8</v>
      </c>
    </row>
    <row r="22" spans="1:17" x14ac:dyDescent="0.25">
      <c r="A22" s="22">
        <v>18</v>
      </c>
      <c r="B22" s="14" t="s">
        <v>0</v>
      </c>
      <c r="C22" s="9" t="s">
        <v>72</v>
      </c>
      <c r="D22" s="9" t="s">
        <v>73</v>
      </c>
      <c r="E22" s="8" t="s">
        <v>83</v>
      </c>
      <c r="F22" s="28" t="s">
        <v>18</v>
      </c>
      <c r="G22" s="33">
        <v>8.5299999999999994</v>
      </c>
      <c r="H22" s="16">
        <f t="shared" si="0"/>
        <v>0.63943028485757114</v>
      </c>
      <c r="I22" s="15">
        <v>2.2400000000000002</v>
      </c>
      <c r="J22" s="16">
        <f t="shared" si="1"/>
        <v>0.1679160419790105</v>
      </c>
      <c r="K22" s="15">
        <v>2.35</v>
      </c>
      <c r="L22" s="16">
        <f t="shared" si="2"/>
        <v>0.17616191904047976</v>
      </c>
      <c r="M22" s="15">
        <v>0.2</v>
      </c>
      <c r="N22" s="34">
        <f t="shared" si="3"/>
        <v>1.4992503748125939E-2</v>
      </c>
      <c r="O22" s="43">
        <v>13.34</v>
      </c>
      <c r="P22" s="44">
        <f t="shared" si="4"/>
        <v>0.99850074962518731</v>
      </c>
      <c r="Q22" s="39">
        <v>2</v>
      </c>
    </row>
    <row r="23" spans="1:17" ht="15.75" thickBot="1" x14ac:dyDescent="0.3">
      <c r="A23" s="29">
        <v>19</v>
      </c>
      <c r="B23" s="19" t="s">
        <v>0</v>
      </c>
      <c r="C23" s="12" t="s">
        <v>84</v>
      </c>
      <c r="D23" s="13" t="s">
        <v>19</v>
      </c>
      <c r="E23" s="13" t="s">
        <v>85</v>
      </c>
      <c r="F23" s="30" t="s">
        <v>19</v>
      </c>
      <c r="G23" s="35">
        <v>0.21</v>
      </c>
      <c r="H23" s="21">
        <f t="shared" si="0"/>
        <v>0.47727272727272724</v>
      </c>
      <c r="I23" s="20">
        <v>0.1</v>
      </c>
      <c r="J23" s="21">
        <f t="shared" si="1"/>
        <v>0.22727272727272729</v>
      </c>
      <c r="K23" s="20">
        <v>0.08</v>
      </c>
      <c r="L23" s="21">
        <f t="shared" si="2"/>
        <v>0.18181818181818182</v>
      </c>
      <c r="M23" s="20">
        <v>0.05</v>
      </c>
      <c r="N23" s="36">
        <f t="shared" si="3"/>
        <v>0.11363636363636365</v>
      </c>
      <c r="O23" s="45">
        <v>0.44</v>
      </c>
      <c r="P23" s="46">
        <f t="shared" si="4"/>
        <v>1</v>
      </c>
      <c r="Q23" s="40">
        <v>4.9000000000000004</v>
      </c>
    </row>
    <row r="24" spans="1:17" x14ac:dyDescent="0.25">
      <c r="A24" s="23">
        <v>20</v>
      </c>
      <c r="B24" s="24" t="s">
        <v>86</v>
      </c>
      <c r="C24" s="10" t="s">
        <v>64</v>
      </c>
      <c r="D24" s="10" t="s">
        <v>65</v>
      </c>
      <c r="E24" s="11" t="s">
        <v>77</v>
      </c>
      <c r="F24" s="27" t="s">
        <v>12</v>
      </c>
      <c r="G24" s="31">
        <v>3.83</v>
      </c>
      <c r="H24" s="7">
        <f t="shared" si="0"/>
        <v>0.4288913773796193</v>
      </c>
      <c r="I24" s="25">
        <v>3.16</v>
      </c>
      <c r="J24" s="7">
        <f t="shared" si="1"/>
        <v>0.35386338185890259</v>
      </c>
      <c r="K24" s="25">
        <v>1.54</v>
      </c>
      <c r="L24" s="7">
        <f t="shared" si="2"/>
        <v>0.17245240761478164</v>
      </c>
      <c r="M24" s="25">
        <v>0.4</v>
      </c>
      <c r="N24" s="32">
        <f t="shared" si="3"/>
        <v>4.4792833146696534E-2</v>
      </c>
      <c r="O24" s="41">
        <v>8.93</v>
      </c>
      <c r="P24" s="42">
        <f t="shared" si="4"/>
        <v>1</v>
      </c>
      <c r="Q24" s="38">
        <v>6.3</v>
      </c>
    </row>
    <row r="25" spans="1:17" x14ac:dyDescent="0.25">
      <c r="A25" s="22">
        <v>21</v>
      </c>
      <c r="B25" s="14" t="s">
        <v>86</v>
      </c>
      <c r="C25" s="8" t="s">
        <v>64</v>
      </c>
      <c r="D25" s="8" t="s">
        <v>65</v>
      </c>
      <c r="E25" s="9" t="s">
        <v>78</v>
      </c>
      <c r="F25" s="28" t="s">
        <v>13</v>
      </c>
      <c r="G25" s="33">
        <v>2.8</v>
      </c>
      <c r="H25" s="16">
        <f t="shared" si="0"/>
        <v>0.60344827586206895</v>
      </c>
      <c r="I25" s="15">
        <v>0.96</v>
      </c>
      <c r="J25" s="16">
        <f t="shared" si="1"/>
        <v>0.20689655172413793</v>
      </c>
      <c r="K25" s="15">
        <v>0.77</v>
      </c>
      <c r="L25" s="16">
        <f t="shared" si="2"/>
        <v>0.16594827586206898</v>
      </c>
      <c r="M25" s="15">
        <v>0.13</v>
      </c>
      <c r="N25" s="34">
        <f t="shared" si="3"/>
        <v>2.8017241379310349E-2</v>
      </c>
      <c r="O25" s="43">
        <v>4.6399999999999997</v>
      </c>
      <c r="P25" s="44">
        <f t="shared" si="4"/>
        <v>1.0043103448275861</v>
      </c>
      <c r="Q25" s="39">
        <v>5</v>
      </c>
    </row>
    <row r="26" spans="1:17" x14ac:dyDescent="0.25">
      <c r="A26" s="22">
        <v>22</v>
      </c>
      <c r="B26" s="14" t="s">
        <v>86</v>
      </c>
      <c r="C26" s="8" t="s">
        <v>64</v>
      </c>
      <c r="D26" s="8" t="s">
        <v>65</v>
      </c>
      <c r="E26" s="9" t="s">
        <v>79</v>
      </c>
      <c r="F26" s="28" t="s">
        <v>14</v>
      </c>
      <c r="G26" s="33">
        <v>1.41</v>
      </c>
      <c r="H26" s="16">
        <f t="shared" si="0"/>
        <v>0.44761904761904758</v>
      </c>
      <c r="I26" s="15">
        <v>1.02</v>
      </c>
      <c r="J26" s="16">
        <f t="shared" si="1"/>
        <v>0.32380952380952382</v>
      </c>
      <c r="K26" s="15">
        <v>0.57999999999999996</v>
      </c>
      <c r="L26" s="16">
        <f t="shared" si="2"/>
        <v>0.18412698412698411</v>
      </c>
      <c r="M26" s="15">
        <v>0.14000000000000001</v>
      </c>
      <c r="N26" s="34">
        <f t="shared" si="3"/>
        <v>4.4444444444444453E-2</v>
      </c>
      <c r="O26" s="43">
        <v>3.15</v>
      </c>
      <c r="P26" s="44">
        <f t="shared" si="4"/>
        <v>1</v>
      </c>
      <c r="Q26" s="39">
        <v>6</v>
      </c>
    </row>
    <row r="27" spans="1:17" x14ac:dyDescent="0.25">
      <c r="A27" s="22">
        <v>23</v>
      </c>
      <c r="B27" s="14" t="s">
        <v>86</v>
      </c>
      <c r="C27" s="8" t="s">
        <v>64</v>
      </c>
      <c r="D27" s="8" t="s">
        <v>65</v>
      </c>
      <c r="E27" s="8" t="s">
        <v>66</v>
      </c>
      <c r="F27" s="28" t="s">
        <v>3</v>
      </c>
      <c r="G27" s="33">
        <v>1.53</v>
      </c>
      <c r="H27" s="16">
        <f t="shared" si="0"/>
        <v>0.42737430167597767</v>
      </c>
      <c r="I27" s="15">
        <v>1.29</v>
      </c>
      <c r="J27" s="16">
        <f t="shared" si="1"/>
        <v>0.36033519553072624</v>
      </c>
      <c r="K27" s="15">
        <v>0.59</v>
      </c>
      <c r="L27" s="16">
        <f t="shared" si="2"/>
        <v>0.16480446927374301</v>
      </c>
      <c r="M27" s="15">
        <v>0.17</v>
      </c>
      <c r="N27" s="34">
        <f t="shared" si="3"/>
        <v>4.7486033519553078E-2</v>
      </c>
      <c r="O27" s="43">
        <v>3.58</v>
      </c>
      <c r="P27" s="44">
        <f t="shared" si="4"/>
        <v>1</v>
      </c>
      <c r="Q27" s="39">
        <v>6.6</v>
      </c>
    </row>
    <row r="28" spans="1:17" x14ac:dyDescent="0.25">
      <c r="A28" s="22">
        <v>24</v>
      </c>
      <c r="B28" s="14" t="s">
        <v>86</v>
      </c>
      <c r="C28" s="8" t="s">
        <v>64</v>
      </c>
      <c r="D28" s="8" t="s">
        <v>65</v>
      </c>
      <c r="E28" s="9" t="s">
        <v>68</v>
      </c>
      <c r="F28" s="28" t="s">
        <v>5</v>
      </c>
      <c r="G28" s="33">
        <v>2.16</v>
      </c>
      <c r="H28" s="16">
        <f t="shared" si="0"/>
        <v>0.34231378763866882</v>
      </c>
      <c r="I28" s="15">
        <v>2.72</v>
      </c>
      <c r="J28" s="16">
        <f t="shared" si="1"/>
        <v>0.4310618066561015</v>
      </c>
      <c r="K28" s="15">
        <v>1.1200000000000001</v>
      </c>
      <c r="L28" s="16">
        <f t="shared" si="2"/>
        <v>0.17749603803486533</v>
      </c>
      <c r="M28" s="15">
        <v>0.31</v>
      </c>
      <c r="N28" s="34">
        <f t="shared" si="3"/>
        <v>4.9128367670364506E-2</v>
      </c>
      <c r="O28" s="43">
        <v>6.31</v>
      </c>
      <c r="P28" s="44">
        <f t="shared" si="4"/>
        <v>1.0000000000000002</v>
      </c>
      <c r="Q28" s="39">
        <v>6.7</v>
      </c>
    </row>
    <row r="29" spans="1:17" x14ac:dyDescent="0.25">
      <c r="A29" s="22">
        <v>25</v>
      </c>
      <c r="B29" s="14" t="s">
        <v>86</v>
      </c>
      <c r="C29" s="8" t="s">
        <v>58</v>
      </c>
      <c r="D29" s="8" t="s">
        <v>59</v>
      </c>
      <c r="E29" s="8" t="s">
        <v>60</v>
      </c>
      <c r="F29" s="28" t="s">
        <v>1</v>
      </c>
      <c r="G29" s="33">
        <v>1.07</v>
      </c>
      <c r="H29" s="16">
        <f t="shared" si="0"/>
        <v>0.27648578811369512</v>
      </c>
      <c r="I29" s="15">
        <v>1.61</v>
      </c>
      <c r="J29" s="16">
        <f t="shared" si="1"/>
        <v>0.41602067183462532</v>
      </c>
      <c r="K29" s="15">
        <v>0.81</v>
      </c>
      <c r="L29" s="16">
        <f t="shared" si="2"/>
        <v>0.20930232558139536</v>
      </c>
      <c r="M29" s="15">
        <v>0.39</v>
      </c>
      <c r="N29" s="34">
        <f t="shared" si="3"/>
        <v>0.10077519379844961</v>
      </c>
      <c r="O29" s="43">
        <v>3.87</v>
      </c>
      <c r="P29" s="44">
        <f t="shared" si="4"/>
        <v>1.0025839793281655</v>
      </c>
      <c r="Q29" s="39">
        <v>7</v>
      </c>
    </row>
    <row r="30" spans="1:17" x14ac:dyDescent="0.25">
      <c r="A30" s="22">
        <v>26</v>
      </c>
      <c r="B30" s="14" t="s">
        <v>86</v>
      </c>
      <c r="C30" s="8" t="s">
        <v>61</v>
      </c>
      <c r="D30" s="8" t="s">
        <v>62</v>
      </c>
      <c r="E30" s="8" t="s">
        <v>63</v>
      </c>
      <c r="F30" s="28" t="s">
        <v>2</v>
      </c>
      <c r="G30" s="33">
        <v>1.53</v>
      </c>
      <c r="H30" s="16">
        <f t="shared" si="0"/>
        <v>0.41803278688524587</v>
      </c>
      <c r="I30" s="15">
        <v>1.31</v>
      </c>
      <c r="J30" s="16">
        <f t="shared" si="1"/>
        <v>0.35792349726775957</v>
      </c>
      <c r="K30" s="15">
        <v>0.61</v>
      </c>
      <c r="L30" s="16">
        <f t="shared" si="2"/>
        <v>0.16666666666666666</v>
      </c>
      <c r="M30" s="15">
        <v>0.22</v>
      </c>
      <c r="N30" s="34">
        <f t="shared" si="3"/>
        <v>6.0109289617486336E-2</v>
      </c>
      <c r="O30" s="43">
        <v>3.66</v>
      </c>
      <c r="P30" s="44">
        <f t="shared" si="4"/>
        <v>1.0027322404371584</v>
      </c>
      <c r="Q30" s="39">
        <v>6.1</v>
      </c>
    </row>
    <row r="31" spans="1:17" x14ac:dyDescent="0.25">
      <c r="A31" s="22">
        <v>27</v>
      </c>
      <c r="B31" s="14" t="s">
        <v>86</v>
      </c>
      <c r="C31" s="8" t="s">
        <v>61</v>
      </c>
      <c r="D31" s="8" t="s">
        <v>62</v>
      </c>
      <c r="E31" s="8" t="s">
        <v>67</v>
      </c>
      <c r="F31" s="28" t="s">
        <v>4</v>
      </c>
      <c r="G31" s="33">
        <v>0.62</v>
      </c>
      <c r="H31" s="16">
        <f t="shared" si="0"/>
        <v>0.24505928853754944</v>
      </c>
      <c r="I31" s="15">
        <v>1.29</v>
      </c>
      <c r="J31" s="16">
        <f t="shared" si="1"/>
        <v>0.50988142292490124</v>
      </c>
      <c r="K31" s="15">
        <v>0.47</v>
      </c>
      <c r="L31" s="16">
        <f t="shared" si="2"/>
        <v>0.1857707509881423</v>
      </c>
      <c r="M31" s="15">
        <v>0.16</v>
      </c>
      <c r="N31" s="34">
        <f t="shared" si="3"/>
        <v>6.3241106719367599E-2</v>
      </c>
      <c r="O31" s="43">
        <v>2.5299999999999998</v>
      </c>
      <c r="P31" s="44">
        <f t="shared" si="4"/>
        <v>1.0039525691699607</v>
      </c>
      <c r="Q31" s="39">
        <v>7.5</v>
      </c>
    </row>
    <row r="32" spans="1:17" x14ac:dyDescent="0.25">
      <c r="A32" s="22">
        <v>28</v>
      </c>
      <c r="B32" s="14" t="s">
        <v>86</v>
      </c>
      <c r="C32" s="8" t="s">
        <v>61</v>
      </c>
      <c r="D32" s="8" t="s">
        <v>62</v>
      </c>
      <c r="E32" s="8" t="s">
        <v>69</v>
      </c>
      <c r="F32" s="28" t="s">
        <v>6</v>
      </c>
      <c r="G32" s="33">
        <v>0.59</v>
      </c>
      <c r="H32" s="16">
        <f t="shared" si="0"/>
        <v>0.21454545454545454</v>
      </c>
      <c r="I32" s="15">
        <v>1.37</v>
      </c>
      <c r="J32" s="16">
        <f t="shared" si="1"/>
        <v>0.49818181818181823</v>
      </c>
      <c r="K32" s="15">
        <v>0.52</v>
      </c>
      <c r="L32" s="16">
        <f t="shared" si="2"/>
        <v>0.18909090909090909</v>
      </c>
      <c r="M32" s="15">
        <v>0.28000000000000003</v>
      </c>
      <c r="N32" s="34">
        <f t="shared" si="3"/>
        <v>0.10181818181818182</v>
      </c>
      <c r="O32" s="43">
        <v>2.75</v>
      </c>
      <c r="P32" s="44">
        <f t="shared" si="4"/>
        <v>1.0036363636363637</v>
      </c>
      <c r="Q32" s="39">
        <v>7.7</v>
      </c>
    </row>
    <row r="33" spans="1:17" x14ac:dyDescent="0.25">
      <c r="A33" s="22">
        <v>29</v>
      </c>
      <c r="B33" s="14" t="s">
        <v>86</v>
      </c>
      <c r="C33" s="8" t="s">
        <v>61</v>
      </c>
      <c r="D33" s="8" t="s">
        <v>62</v>
      </c>
      <c r="E33" s="8" t="s">
        <v>70</v>
      </c>
      <c r="F33" s="28" t="s">
        <v>7</v>
      </c>
      <c r="G33" s="33">
        <v>0.96</v>
      </c>
      <c r="H33" s="16">
        <f t="shared" si="0"/>
        <v>0.37944664031620556</v>
      </c>
      <c r="I33" s="15">
        <v>1.04</v>
      </c>
      <c r="J33" s="16">
        <f t="shared" si="1"/>
        <v>0.4110671936758894</v>
      </c>
      <c r="K33" s="15">
        <v>0.38</v>
      </c>
      <c r="L33" s="16">
        <f t="shared" si="2"/>
        <v>0.15019762845849804</v>
      </c>
      <c r="M33" s="15">
        <v>0.14000000000000001</v>
      </c>
      <c r="N33" s="34">
        <f t="shared" si="3"/>
        <v>5.5335968379446647E-2</v>
      </c>
      <c r="O33" s="43">
        <v>2.5299999999999998</v>
      </c>
      <c r="P33" s="44">
        <f t="shared" si="4"/>
        <v>0.99604743083003966</v>
      </c>
      <c r="Q33" s="39">
        <v>7.3</v>
      </c>
    </row>
    <row r="34" spans="1:17" x14ac:dyDescent="0.25">
      <c r="A34" s="22">
        <v>30</v>
      </c>
      <c r="B34" s="14" t="s">
        <v>86</v>
      </c>
      <c r="C34" s="8" t="s">
        <v>61</v>
      </c>
      <c r="D34" s="8" t="s">
        <v>62</v>
      </c>
      <c r="E34" s="8" t="s">
        <v>71</v>
      </c>
      <c r="F34" s="28" t="s">
        <v>8</v>
      </c>
      <c r="G34" s="33">
        <v>1.08</v>
      </c>
      <c r="H34" s="16">
        <f t="shared" si="0"/>
        <v>0.39130434782608703</v>
      </c>
      <c r="I34" s="15">
        <v>1.03</v>
      </c>
      <c r="J34" s="16">
        <f t="shared" si="1"/>
        <v>0.3731884057971015</v>
      </c>
      <c r="K34" s="15">
        <v>0.51</v>
      </c>
      <c r="L34" s="16">
        <f t="shared" si="2"/>
        <v>0.18478260869565219</v>
      </c>
      <c r="M34" s="15">
        <v>0.14000000000000001</v>
      </c>
      <c r="N34" s="34">
        <f t="shared" si="3"/>
        <v>5.072463768115943E-2</v>
      </c>
      <c r="O34" s="43">
        <v>2.76</v>
      </c>
      <c r="P34" s="44">
        <f t="shared" si="4"/>
        <v>1.0000000000000002</v>
      </c>
      <c r="Q34" s="39">
        <v>6.7</v>
      </c>
    </row>
    <row r="35" spans="1:17" x14ac:dyDescent="0.25">
      <c r="A35" s="22">
        <v>31</v>
      </c>
      <c r="B35" s="14" t="s">
        <v>86</v>
      </c>
      <c r="C35" s="9" t="s">
        <v>72</v>
      </c>
      <c r="D35" s="9" t="s">
        <v>73</v>
      </c>
      <c r="E35" s="8" t="s">
        <v>74</v>
      </c>
      <c r="F35" s="28" t="s">
        <v>9</v>
      </c>
      <c r="G35" s="33">
        <v>3.29</v>
      </c>
      <c r="H35" s="16">
        <f t="shared" si="0"/>
        <v>0.366778149386845</v>
      </c>
      <c r="I35" s="15">
        <v>3.36</v>
      </c>
      <c r="J35" s="16">
        <f t="shared" si="1"/>
        <v>0.37458193979933108</v>
      </c>
      <c r="K35" s="15">
        <v>1.81</v>
      </c>
      <c r="L35" s="16">
        <f t="shared" si="2"/>
        <v>0.20178372352285395</v>
      </c>
      <c r="M35" s="15">
        <v>0.49</v>
      </c>
      <c r="N35" s="34">
        <f t="shared" si="3"/>
        <v>5.4626532887402449E-2</v>
      </c>
      <c r="O35" s="43">
        <v>8.9700000000000006</v>
      </c>
      <c r="P35" s="44">
        <f t="shared" si="4"/>
        <v>0.99777034559643241</v>
      </c>
      <c r="Q35" s="39">
        <v>7.3</v>
      </c>
    </row>
    <row r="36" spans="1:17" x14ac:dyDescent="0.25">
      <c r="A36" s="22">
        <v>32</v>
      </c>
      <c r="B36" s="14" t="s">
        <v>86</v>
      </c>
      <c r="C36" s="9" t="s">
        <v>72</v>
      </c>
      <c r="D36" s="9" t="s">
        <v>73</v>
      </c>
      <c r="E36" s="8" t="s">
        <v>75</v>
      </c>
      <c r="F36" s="28" t="s">
        <v>10</v>
      </c>
      <c r="G36" s="33">
        <v>2.9</v>
      </c>
      <c r="H36" s="16">
        <f t="shared" si="0"/>
        <v>0.30462184873949583</v>
      </c>
      <c r="I36" s="15">
        <v>3.9</v>
      </c>
      <c r="J36" s="16">
        <f t="shared" si="1"/>
        <v>0.40966386554621848</v>
      </c>
      <c r="K36" s="15">
        <v>2.17</v>
      </c>
      <c r="L36" s="16">
        <f t="shared" si="2"/>
        <v>0.22794117647058823</v>
      </c>
      <c r="M36" s="15">
        <v>0.55000000000000004</v>
      </c>
      <c r="N36" s="34">
        <f t="shared" si="3"/>
        <v>5.7773109243697489E-2</v>
      </c>
      <c r="O36" s="43">
        <v>9.52</v>
      </c>
      <c r="P36" s="44">
        <f t="shared" si="4"/>
        <v>1</v>
      </c>
      <c r="Q36" s="39">
        <v>7</v>
      </c>
    </row>
    <row r="37" spans="1:17" x14ac:dyDescent="0.25">
      <c r="A37" s="22">
        <v>33</v>
      </c>
      <c r="B37" s="14" t="s">
        <v>86</v>
      </c>
      <c r="C37" s="9" t="s">
        <v>72</v>
      </c>
      <c r="D37" s="9" t="s">
        <v>73</v>
      </c>
      <c r="E37" s="8" t="s">
        <v>76</v>
      </c>
      <c r="F37" s="28" t="s">
        <v>11</v>
      </c>
      <c r="G37" s="33">
        <v>4.3600000000000003</v>
      </c>
      <c r="H37" s="16">
        <f t="shared" si="0"/>
        <v>0.47650273224043715</v>
      </c>
      <c r="I37" s="15">
        <v>2.58</v>
      </c>
      <c r="J37" s="16">
        <f t="shared" si="1"/>
        <v>0.28196721311475409</v>
      </c>
      <c r="K37" s="15">
        <v>1.84</v>
      </c>
      <c r="L37" s="16">
        <f t="shared" si="2"/>
        <v>0.20109289617486339</v>
      </c>
      <c r="M37" s="15">
        <v>0.35</v>
      </c>
      <c r="N37" s="34">
        <f t="shared" si="3"/>
        <v>3.8251366120218573E-2</v>
      </c>
      <c r="O37" s="43">
        <v>9.15</v>
      </c>
      <c r="P37" s="44">
        <f t="shared" si="4"/>
        <v>0.99781420765027329</v>
      </c>
      <c r="Q37" s="39">
        <v>6</v>
      </c>
    </row>
    <row r="38" spans="1:17" x14ac:dyDescent="0.25">
      <c r="A38" s="22">
        <v>34</v>
      </c>
      <c r="B38" s="14" t="s">
        <v>86</v>
      </c>
      <c r="C38" s="9" t="s">
        <v>72</v>
      </c>
      <c r="D38" s="9" t="s">
        <v>73</v>
      </c>
      <c r="E38" s="8" t="s">
        <v>82</v>
      </c>
      <c r="F38" s="28" t="s">
        <v>17</v>
      </c>
      <c r="G38" s="33">
        <v>4.01</v>
      </c>
      <c r="H38" s="16">
        <f t="shared" si="0"/>
        <v>0.57864357864357863</v>
      </c>
      <c r="I38" s="15">
        <v>1.53</v>
      </c>
      <c r="J38" s="16">
        <f t="shared" si="1"/>
        <v>0.2207792207792208</v>
      </c>
      <c r="K38" s="15">
        <v>1.23</v>
      </c>
      <c r="L38" s="16">
        <f t="shared" si="2"/>
        <v>0.1774891774891775</v>
      </c>
      <c r="M38" s="15">
        <v>0.15</v>
      </c>
      <c r="N38" s="34">
        <f t="shared" si="3"/>
        <v>2.1645021645021644E-2</v>
      </c>
      <c r="O38" s="43">
        <v>6.93</v>
      </c>
      <c r="P38" s="44">
        <f t="shared" si="4"/>
        <v>0.99855699855699853</v>
      </c>
      <c r="Q38" s="39">
        <v>3.9</v>
      </c>
    </row>
    <row r="39" spans="1:17" x14ac:dyDescent="0.25">
      <c r="A39" s="22">
        <v>35</v>
      </c>
      <c r="B39" s="14" t="s">
        <v>86</v>
      </c>
      <c r="C39" s="9" t="s">
        <v>72</v>
      </c>
      <c r="D39" s="9" t="s">
        <v>73</v>
      </c>
      <c r="E39" s="8" t="s">
        <v>80</v>
      </c>
      <c r="F39" s="28" t="s">
        <v>15</v>
      </c>
      <c r="G39" s="33">
        <v>1.02</v>
      </c>
      <c r="H39" s="16">
        <f t="shared" si="0"/>
        <v>0.59302325581395354</v>
      </c>
      <c r="I39" s="15">
        <v>0.33</v>
      </c>
      <c r="J39" s="16">
        <f t="shared" si="1"/>
        <v>0.19186046511627908</v>
      </c>
      <c r="K39" s="15">
        <v>0.31</v>
      </c>
      <c r="L39" s="16">
        <f t="shared" si="2"/>
        <v>0.1802325581395349</v>
      </c>
      <c r="M39" s="15">
        <v>0.05</v>
      </c>
      <c r="N39" s="34">
        <f t="shared" si="3"/>
        <v>2.9069767441860468E-2</v>
      </c>
      <c r="O39" s="43">
        <v>1.72</v>
      </c>
      <c r="P39" s="44">
        <f t="shared" si="4"/>
        <v>0.99418604651162801</v>
      </c>
      <c r="Q39" s="39">
        <v>4.8</v>
      </c>
    </row>
    <row r="40" spans="1:17" x14ac:dyDescent="0.25">
      <c r="A40" s="22">
        <v>36</v>
      </c>
      <c r="B40" s="14" t="s">
        <v>86</v>
      </c>
      <c r="C40" s="9" t="s">
        <v>72</v>
      </c>
      <c r="D40" s="9" t="s">
        <v>73</v>
      </c>
      <c r="E40" s="8" t="s">
        <v>81</v>
      </c>
      <c r="F40" s="28" t="s">
        <v>16</v>
      </c>
      <c r="G40" s="33">
        <v>6.34</v>
      </c>
      <c r="H40" s="16">
        <f t="shared" si="0"/>
        <v>0.5854108956602031</v>
      </c>
      <c r="I40" s="15">
        <v>2.02</v>
      </c>
      <c r="J40" s="16">
        <f t="shared" si="1"/>
        <v>0.18651892890120036</v>
      </c>
      <c r="K40" s="15">
        <v>2.09</v>
      </c>
      <c r="L40" s="16">
        <f t="shared" si="2"/>
        <v>0.19298245614035087</v>
      </c>
      <c r="M40" s="15">
        <v>0.37</v>
      </c>
      <c r="N40" s="34">
        <f t="shared" si="3"/>
        <v>3.4164358264081256E-2</v>
      </c>
      <c r="O40" s="43">
        <v>10.83</v>
      </c>
      <c r="P40" s="44">
        <f t="shared" si="4"/>
        <v>0.99907663896583554</v>
      </c>
      <c r="Q40" s="39">
        <v>3.8</v>
      </c>
    </row>
    <row r="41" spans="1:17" x14ac:dyDescent="0.25">
      <c r="A41" s="22">
        <v>37</v>
      </c>
      <c r="B41" s="14" t="s">
        <v>86</v>
      </c>
      <c r="C41" s="9" t="s">
        <v>72</v>
      </c>
      <c r="D41" s="9" t="s">
        <v>73</v>
      </c>
      <c r="E41" s="8" t="s">
        <v>83</v>
      </c>
      <c r="F41" s="28" t="s">
        <v>18</v>
      </c>
      <c r="G41" s="33">
        <v>8.5299999999999994</v>
      </c>
      <c r="H41" s="16">
        <f t="shared" si="0"/>
        <v>0.63943028485757114</v>
      </c>
      <c r="I41" s="15">
        <v>2.2400000000000002</v>
      </c>
      <c r="J41" s="16">
        <f t="shared" si="1"/>
        <v>0.1679160419790105</v>
      </c>
      <c r="K41" s="15">
        <v>2.35</v>
      </c>
      <c r="L41" s="16">
        <f t="shared" si="2"/>
        <v>0.17616191904047976</v>
      </c>
      <c r="M41" s="15">
        <v>0.2</v>
      </c>
      <c r="N41" s="34">
        <f t="shared" si="3"/>
        <v>1.4992503748125939E-2</v>
      </c>
      <c r="O41" s="43">
        <v>13.34</v>
      </c>
      <c r="P41" s="44">
        <f t="shared" si="4"/>
        <v>0.99850074962518731</v>
      </c>
      <c r="Q41" s="39">
        <v>2</v>
      </c>
    </row>
    <row r="42" spans="1:17" ht="15.75" thickBot="1" x14ac:dyDescent="0.3">
      <c r="A42" s="29">
        <v>38</v>
      </c>
      <c r="B42" s="19" t="s">
        <v>86</v>
      </c>
      <c r="C42" s="12" t="s">
        <v>84</v>
      </c>
      <c r="D42" s="13" t="s">
        <v>19</v>
      </c>
      <c r="E42" s="13" t="s">
        <v>85</v>
      </c>
      <c r="F42" s="30" t="s">
        <v>19</v>
      </c>
      <c r="G42" s="35">
        <v>0.21</v>
      </c>
      <c r="H42" s="21">
        <f t="shared" si="0"/>
        <v>0.47727272727272724</v>
      </c>
      <c r="I42" s="20">
        <v>0.1</v>
      </c>
      <c r="J42" s="21">
        <f t="shared" si="1"/>
        <v>0.22727272727272729</v>
      </c>
      <c r="K42" s="20">
        <v>0.08</v>
      </c>
      <c r="L42" s="21">
        <f t="shared" si="2"/>
        <v>0.18181818181818182</v>
      </c>
      <c r="M42" s="20">
        <v>0.05</v>
      </c>
      <c r="N42" s="36">
        <f t="shared" si="3"/>
        <v>0.11363636363636365</v>
      </c>
      <c r="O42" s="45">
        <v>0.44</v>
      </c>
      <c r="P42" s="46">
        <f t="shared" si="4"/>
        <v>1</v>
      </c>
      <c r="Q42" s="40">
        <v>4.9000000000000004</v>
      </c>
    </row>
    <row r="44" spans="1:17" ht="75" x14ac:dyDescent="0.25">
      <c r="B44" s="2" t="s">
        <v>20</v>
      </c>
      <c r="C44" s="2"/>
      <c r="D44" s="2"/>
      <c r="E44" s="2"/>
    </row>
    <row r="45" spans="1:17" x14ac:dyDescent="0.25">
      <c r="B45" t="s">
        <v>21</v>
      </c>
    </row>
    <row r="46" spans="1:17" x14ac:dyDescent="0.25">
      <c r="B46" t="s">
        <v>22</v>
      </c>
    </row>
    <row r="48" spans="1:17" x14ac:dyDescent="0.25">
      <c r="B48" t="s">
        <v>21</v>
      </c>
    </row>
    <row r="49" spans="2:6" x14ac:dyDescent="0.25">
      <c r="B49" t="s">
        <v>23</v>
      </c>
    </row>
    <row r="50" spans="2:6" x14ac:dyDescent="0.25">
      <c r="B50" t="s">
        <v>24</v>
      </c>
    </row>
    <row r="52" spans="2:6" x14ac:dyDescent="0.25">
      <c r="B52" t="s">
        <v>21</v>
      </c>
    </row>
    <row r="53" spans="2:6" x14ac:dyDescent="0.25">
      <c r="B53" t="s">
        <v>25</v>
      </c>
    </row>
    <row r="54" spans="2:6" ht="315" x14ac:dyDescent="0.25">
      <c r="B54" s="2" t="s">
        <v>26</v>
      </c>
      <c r="C54" s="2"/>
      <c r="D54" s="2"/>
      <c r="E54" s="2"/>
    </row>
    <row r="56" spans="2:6" x14ac:dyDescent="0.25">
      <c r="B56" t="s">
        <v>27</v>
      </c>
    </row>
    <row r="57" spans="2:6" x14ac:dyDescent="0.25">
      <c r="B57" t="s">
        <v>28</v>
      </c>
    </row>
    <row r="58" spans="2:6" x14ac:dyDescent="0.25">
      <c r="B58" t="s">
        <v>29</v>
      </c>
    </row>
    <row r="62" spans="2:6" x14ac:dyDescent="0.25">
      <c r="B62" t="s">
        <v>30</v>
      </c>
      <c r="F62" t="s">
        <v>31</v>
      </c>
    </row>
    <row r="64" spans="2:6" x14ac:dyDescent="0.25">
      <c r="B64" t="s">
        <v>32</v>
      </c>
      <c r="F64" t="s">
        <v>33</v>
      </c>
    </row>
    <row r="66" spans="2:6" x14ac:dyDescent="0.25">
      <c r="B66" t="s">
        <v>34</v>
      </c>
    </row>
    <row r="68" spans="2:6" x14ac:dyDescent="0.25">
      <c r="B68" t="s">
        <v>35</v>
      </c>
      <c r="F68" t="s">
        <v>36</v>
      </c>
    </row>
    <row r="76" spans="2:6" x14ac:dyDescent="0.25">
      <c r="B76" t="s">
        <v>37</v>
      </c>
      <c r="F76" t="s">
        <v>38</v>
      </c>
    </row>
    <row r="78" spans="2:6" x14ac:dyDescent="0.25">
      <c r="B78" t="s">
        <v>39</v>
      </c>
      <c r="F78" t="s">
        <v>40</v>
      </c>
    </row>
    <row r="81" spans="2:2" x14ac:dyDescent="0.25">
      <c r="B81" t="s">
        <v>88</v>
      </c>
    </row>
    <row r="82" spans="2:2" x14ac:dyDescent="0.25">
      <c r="B82" t="s">
        <v>89</v>
      </c>
    </row>
    <row r="83" spans="2:2" x14ac:dyDescent="0.25">
      <c r="B83" t="s">
        <v>90</v>
      </c>
    </row>
    <row r="84" spans="2:2" x14ac:dyDescent="0.25">
      <c r="B84" t="s">
        <v>91</v>
      </c>
    </row>
    <row r="86" spans="2:2" x14ac:dyDescent="0.25">
      <c r="B86" t="s">
        <v>92</v>
      </c>
    </row>
  </sheetData>
  <autoFilter ref="A4:Q42">
    <sortState ref="A24:Q42">
      <sortCondition ref="E4:E42"/>
    </sortState>
  </autoFilter>
  <mergeCells count="7">
    <mergeCell ref="M3:N3"/>
    <mergeCell ref="O3:P3"/>
    <mergeCell ref="C3:D3"/>
    <mergeCell ref="E3:F3"/>
    <mergeCell ref="G3:H3"/>
    <mergeCell ref="I3:J3"/>
    <mergeCell ref="K3:L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Luke_Met_Mvarat_1.24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2019-02-06T16:03:15Z</dcterms:created>
  <dcterms:modified xsi:type="dcterms:W3CDTF">2019-02-06T16:29:13Z</dcterms:modified>
</cp:coreProperties>
</file>