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I\Originals_more_recent\Tabular_data\Info_level_B\Topic_GrowStock\Slovenian_Forest_Service\"/>
    </mc:Choice>
  </mc:AlternateContent>
  <bookViews>
    <workbookView xWindow="0" yWindow="0" windowWidth="28740" windowHeight="11025"/>
  </bookViews>
  <sheets>
    <sheet name="tabula-SFS_2017_Annual-Report_S" sheetId="1" r:id="rId1"/>
  </sheets>
  <calcPr calcId="162913" iterateDelta="1E-4"/>
</workbook>
</file>

<file path=xl/calcChain.xml><?xml version="1.0" encoding="utf-8"?>
<calcChain xmlns="http://schemas.openxmlformats.org/spreadsheetml/2006/main">
  <c r="J4" i="1" l="1"/>
  <c r="F32" i="1" l="1"/>
  <c r="G22" i="1" s="1"/>
  <c r="D32" i="1"/>
  <c r="E20" i="1" s="1"/>
  <c r="B32" i="1"/>
  <c r="C18" i="1" s="1"/>
  <c r="G30" i="1"/>
  <c r="G28" i="1"/>
  <c r="G26" i="1"/>
  <c r="G24" i="1"/>
  <c r="G20" i="1"/>
  <c r="G18" i="1"/>
  <c r="G16" i="1"/>
  <c r="G14" i="1"/>
  <c r="G12" i="1"/>
  <c r="G10" i="1"/>
  <c r="G8" i="1"/>
  <c r="G4" i="1"/>
  <c r="E30" i="1"/>
  <c r="E28" i="1"/>
  <c r="E26" i="1"/>
  <c r="E24" i="1"/>
  <c r="E22" i="1"/>
  <c r="E16" i="1"/>
  <c r="E14" i="1"/>
  <c r="E12" i="1"/>
  <c r="E10" i="1"/>
  <c r="E8" i="1"/>
  <c r="E6" i="1"/>
  <c r="C24" i="1"/>
  <c r="C8" i="1"/>
  <c r="C6" i="1"/>
  <c r="C4" i="1"/>
  <c r="J30" i="1"/>
  <c r="J28" i="1"/>
  <c r="J26" i="1"/>
  <c r="I27" i="1" s="1"/>
  <c r="J25" i="1"/>
  <c r="J24" i="1"/>
  <c r="J22" i="1"/>
  <c r="J20" i="1"/>
  <c r="J18" i="1"/>
  <c r="H19" i="1" s="1"/>
  <c r="J19" i="1" s="1"/>
  <c r="J17" i="1"/>
  <c r="J16" i="1"/>
  <c r="J14" i="1"/>
  <c r="J12" i="1"/>
  <c r="J10" i="1"/>
  <c r="I11" i="1" s="1"/>
  <c r="J8" i="1"/>
  <c r="J6" i="1"/>
  <c r="F30" i="1"/>
  <c r="F28" i="1"/>
  <c r="D29" i="1" s="1"/>
  <c r="F26" i="1"/>
  <c r="B27" i="1" s="1"/>
  <c r="F24" i="1"/>
  <c r="F22" i="1"/>
  <c r="F20" i="1"/>
  <c r="D21" i="1" s="1"/>
  <c r="F18" i="1"/>
  <c r="D19" i="1" s="1"/>
  <c r="F16" i="1"/>
  <c r="F14" i="1"/>
  <c r="F12" i="1"/>
  <c r="D13" i="1" s="1"/>
  <c r="F10" i="1"/>
  <c r="D11" i="1" s="1"/>
  <c r="F8" i="1"/>
  <c r="F6" i="1"/>
  <c r="F4" i="1"/>
  <c r="I33" i="1"/>
  <c r="H33" i="1"/>
  <c r="J33" i="1" s="1"/>
  <c r="I31" i="1"/>
  <c r="H31" i="1"/>
  <c r="J31" i="1" s="1"/>
  <c r="D31" i="1"/>
  <c r="B31" i="1"/>
  <c r="F31" i="1" s="1"/>
  <c r="I29" i="1"/>
  <c r="H29" i="1"/>
  <c r="J29" i="1" s="1"/>
  <c r="I25" i="1"/>
  <c r="H25" i="1"/>
  <c r="D25" i="1"/>
  <c r="B25" i="1"/>
  <c r="F25" i="1" s="1"/>
  <c r="I23" i="1"/>
  <c r="H23" i="1"/>
  <c r="J23" i="1" s="1"/>
  <c r="D23" i="1"/>
  <c r="B23" i="1"/>
  <c r="F23" i="1" s="1"/>
  <c r="I21" i="1"/>
  <c r="H21" i="1"/>
  <c r="J21" i="1" s="1"/>
  <c r="I19" i="1"/>
  <c r="I17" i="1"/>
  <c r="H17" i="1"/>
  <c r="D17" i="1"/>
  <c r="B17" i="1"/>
  <c r="F17" i="1" s="1"/>
  <c r="I15" i="1"/>
  <c r="H15" i="1"/>
  <c r="J15" i="1" s="1"/>
  <c r="D15" i="1"/>
  <c r="B15" i="1"/>
  <c r="F15" i="1" s="1"/>
  <c r="I13" i="1"/>
  <c r="H13" i="1"/>
  <c r="J13" i="1" s="1"/>
  <c r="B11" i="1"/>
  <c r="F11" i="1" s="1"/>
  <c r="I9" i="1"/>
  <c r="H9" i="1"/>
  <c r="J9" i="1" s="1"/>
  <c r="D9" i="1"/>
  <c r="B9" i="1"/>
  <c r="F9" i="1" s="1"/>
  <c r="I7" i="1"/>
  <c r="H7" i="1"/>
  <c r="J7" i="1" s="1"/>
  <c r="D7" i="1"/>
  <c r="B7" i="1"/>
  <c r="F7" i="1" s="1"/>
  <c r="I5" i="1"/>
  <c r="H5" i="1"/>
  <c r="J5" i="1" l="1"/>
  <c r="C20" i="1"/>
  <c r="C22" i="1"/>
  <c r="C26" i="1"/>
  <c r="C12" i="1"/>
  <c r="C14" i="1"/>
  <c r="C30" i="1"/>
  <c r="E18" i="1"/>
  <c r="G6" i="1"/>
  <c r="G32" i="1" s="1"/>
  <c r="C10" i="1"/>
  <c r="C32" i="1" s="1"/>
  <c r="C28" i="1"/>
  <c r="C16" i="1"/>
  <c r="E4" i="1"/>
  <c r="E32" i="1" s="1"/>
  <c r="H11" i="1"/>
  <c r="J11" i="1" s="1"/>
  <c r="H27" i="1"/>
  <c r="J27" i="1" s="1"/>
  <c r="B19" i="1"/>
  <c r="F19" i="1" s="1"/>
  <c r="B5" i="1"/>
  <c r="D27" i="1"/>
  <c r="F27" i="1" s="1"/>
  <c r="D5" i="1"/>
  <c r="B13" i="1"/>
  <c r="F13" i="1" s="1"/>
  <c r="B21" i="1"/>
  <c r="F21" i="1" s="1"/>
  <c r="B29" i="1"/>
  <c r="F29" i="1" s="1"/>
  <c r="F5" i="1" l="1"/>
  <c r="D33" i="1" l="1"/>
  <c r="B33" i="1"/>
  <c r="F33" i="1" s="1"/>
</calcChain>
</file>

<file path=xl/sharedStrings.xml><?xml version="1.0" encoding="utf-8"?>
<sst xmlns="http://schemas.openxmlformats.org/spreadsheetml/2006/main" count="47" uniqueCount="33">
  <si>
    <t>Tolmin</t>
  </si>
  <si>
    <t>Bled</t>
  </si>
  <si>
    <t>Kranj</t>
  </si>
  <si>
    <t>Ljubljana</t>
  </si>
  <si>
    <t>Postojna</t>
  </si>
  <si>
    <t>Novo mesto</t>
  </si>
  <si>
    <t>Celje</t>
  </si>
  <si>
    <t>Nazarje</t>
  </si>
  <si>
    <t>Maribor</t>
  </si>
  <si>
    <t>SKUPAJ</t>
  </si>
  <si>
    <t>Kočevje</t>
  </si>
  <si>
    <t>Brežice</t>
  </si>
  <si>
    <t>Slovenj Gradec</t>
  </si>
  <si>
    <t>Murska Sobota</t>
  </si>
  <si>
    <t>Sežana</t>
  </si>
  <si>
    <t>Iglavci / Conifers
in m3</t>
  </si>
  <si>
    <t>Iglavci / Conifers
in %</t>
  </si>
  <si>
    <t>Listavci / Broadleafs
in m3</t>
  </si>
  <si>
    <t>Listavci / Broadleafs
in %</t>
  </si>
  <si>
    <t>Skupaj / Total
in m3</t>
  </si>
  <si>
    <t>Skupaj / Total
in %</t>
  </si>
  <si>
    <t>Iglavci / Conifers
in m3/ha</t>
  </si>
  <si>
    <t>Listavci / Broadleafs
in m3/ha</t>
  </si>
  <si>
    <t>Skupaj / Total
in m3/ha</t>
  </si>
  <si>
    <r>
      <t xml:space="preserve">Letni prirastek lesa v slovenskih gozdovih ob upoštevanju v letu 2017 izdelanih gozdnogospodarskih načrtov GGE /
 </t>
    </r>
    <r>
      <rPr>
        <b/>
        <i/>
        <sz val="11"/>
        <color theme="1"/>
        <rFont val="Calibri"/>
        <family val="2"/>
        <scheme val="minor"/>
      </rPr>
      <t>Annual increment of timber in Slovenian forests taking into account the GGE forest management plans prepared in 2017</t>
    </r>
  </si>
  <si>
    <t>% of Forest/Tree type of Total Forest</t>
  </si>
  <si>
    <t>Lesna zaloga / Growing Stock Increment(m3)</t>
  </si>
  <si>
    <t>Lesna zaloga / Growing Stock Increment density (m3/ha)</t>
  </si>
  <si>
    <t>Totals calculated by JRC</t>
  </si>
  <si>
    <t>Percentages calculated by JRC</t>
  </si>
  <si>
    <t>Sums checked by JRC</t>
  </si>
  <si>
    <t>Value added by JRC 2018-11</t>
  </si>
  <si>
    <t>GGO - gozdnogospodarskih območjih / forest management areas
(only partially identical or 95 % identical to NUTS 3 units)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</si>
</sst>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3" fontId="0" fillId="0" borderId="0" xfId="0" applyNumberFormat="1"/>
    <xf numFmtId="0" fontId="0" fillId="0" borderId="0" xfId="0"/>
    <xf numFmtId="0" fontId="16" fillId="0" borderId="13" xfId="0" applyFont="1" applyBorder="1" applyAlignment="1">
      <alignment wrapText="1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wrapText="1"/>
    </xf>
    <xf numFmtId="0" fontId="16" fillId="0" borderId="18" xfId="0" applyFont="1" applyBorder="1" applyAlignment="1">
      <alignment wrapText="1"/>
    </xf>
    <xf numFmtId="0" fontId="16" fillId="0" borderId="19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19" fillId="0" borderId="21" xfId="0" applyFont="1" applyBorder="1"/>
    <xf numFmtId="164" fontId="20" fillId="0" borderId="22" xfId="42" applyNumberFormat="1" applyFont="1" applyBorder="1"/>
    <xf numFmtId="164" fontId="0" fillId="0" borderId="23" xfId="42" applyNumberFormat="1" applyFont="1" applyBorder="1"/>
    <xf numFmtId="164" fontId="20" fillId="0" borderId="23" xfId="42" applyNumberFormat="1" applyFont="1" applyBorder="1"/>
    <xf numFmtId="164" fontId="20" fillId="0" borderId="24" xfId="42" applyNumberFormat="1" applyFont="1" applyBorder="1"/>
    <xf numFmtId="3" fontId="0" fillId="0" borderId="15" xfId="0" applyNumberFormat="1" applyBorder="1"/>
    <xf numFmtId="3" fontId="0" fillId="0" borderId="23" xfId="0" applyNumberFormat="1" applyBorder="1"/>
    <xf numFmtId="164" fontId="20" fillId="0" borderId="25" xfId="42" applyNumberFormat="1" applyFont="1" applyBorder="1"/>
    <xf numFmtId="164" fontId="19" fillId="0" borderId="19" xfId="42" applyNumberFormat="1" applyFont="1" applyBorder="1"/>
    <xf numFmtId="4" fontId="0" fillId="0" borderId="16" xfId="0" applyNumberFormat="1" applyBorder="1"/>
    <xf numFmtId="4" fontId="0" fillId="0" borderId="24" xfId="0" applyNumberFormat="1" applyBorder="1"/>
    <xf numFmtId="164" fontId="19" fillId="0" borderId="20" xfId="42" applyNumberFormat="1" applyFont="1" applyBorder="1"/>
    <xf numFmtId="164" fontId="0" fillId="0" borderId="15" xfId="42" applyNumberFormat="1" applyFont="1" applyBorder="1"/>
    <xf numFmtId="164" fontId="0" fillId="0" borderId="25" xfId="42" applyNumberFormat="1" applyFont="1" applyBorder="1"/>
    <xf numFmtId="164" fontId="20" fillId="0" borderId="19" xfId="42" applyNumberFormat="1" applyFont="1" applyBorder="1"/>
    <xf numFmtId="164" fontId="20" fillId="0" borderId="20" xfId="42" applyNumberFormat="1" applyFont="1" applyBorder="1"/>
    <xf numFmtId="164" fontId="16" fillId="0" borderId="15" xfId="42" applyNumberFormat="1" applyFont="1" applyBorder="1"/>
    <xf numFmtId="3" fontId="16" fillId="0" borderId="15" xfId="0" applyNumberFormat="1" applyFont="1" applyBorder="1"/>
    <xf numFmtId="164" fontId="16" fillId="0" borderId="16" xfId="42" applyNumberFormat="1" applyFont="1" applyBorder="1"/>
    <xf numFmtId="0" fontId="19" fillId="0" borderId="27" xfId="0" applyFont="1" applyBorder="1"/>
    <xf numFmtId="3" fontId="16" fillId="0" borderId="28" xfId="0" applyNumberFormat="1" applyFont="1" applyBorder="1"/>
    <xf numFmtId="0" fontId="19" fillId="0" borderId="29" xfId="0" applyFont="1" applyBorder="1"/>
    <xf numFmtId="164" fontId="19" fillId="0" borderId="30" xfId="42" applyNumberFormat="1" applyFont="1" applyBorder="1"/>
    <xf numFmtId="164" fontId="16" fillId="0" borderId="19" xfId="42" applyNumberFormat="1" applyFont="1" applyBorder="1"/>
    <xf numFmtId="164" fontId="16" fillId="0" borderId="20" xfId="42" applyNumberFormat="1" applyFont="1" applyBorder="1"/>
    <xf numFmtId="164" fontId="20" fillId="0" borderId="31" xfId="42" applyNumberFormat="1" applyFont="1" applyBorder="1"/>
    <xf numFmtId="164" fontId="20" fillId="0" borderId="32" xfId="42" applyNumberFormat="1" applyFont="1" applyBorder="1"/>
    <xf numFmtId="164" fontId="19" fillId="0" borderId="18" xfId="42" applyNumberFormat="1" applyFont="1" applyBorder="1"/>
    <xf numFmtId="0" fontId="16" fillId="0" borderId="33" xfId="0" applyFont="1" applyBorder="1"/>
    <xf numFmtId="0" fontId="16" fillId="0" borderId="27" xfId="0" applyFont="1" applyBorder="1"/>
    <xf numFmtId="164" fontId="0" fillId="0" borderId="34" xfId="42" applyNumberFormat="1" applyFont="1" applyBorder="1"/>
    <xf numFmtId="164" fontId="0" fillId="0" borderId="35" xfId="42" applyNumberFormat="1" applyFont="1" applyBorder="1"/>
    <xf numFmtId="164" fontId="0" fillId="0" borderId="36" xfId="42" applyNumberFormat="1" applyFont="1" applyBorder="1"/>
    <xf numFmtId="0" fontId="16" fillId="0" borderId="32" xfId="0" applyFont="1" applyBorder="1" applyAlignment="1">
      <alignment wrapText="1"/>
    </xf>
    <xf numFmtId="0" fontId="16" fillId="0" borderId="25" xfId="0" applyFont="1" applyBorder="1" applyAlignment="1">
      <alignment wrapText="1"/>
    </xf>
    <xf numFmtId="0" fontId="16" fillId="0" borderId="26" xfId="0" applyFont="1" applyBorder="1" applyAlignment="1">
      <alignment wrapText="1"/>
    </xf>
    <xf numFmtId="4" fontId="16" fillId="0" borderId="0" xfId="0" applyNumberFormat="1" applyFont="1" applyBorder="1"/>
    <xf numFmtId="4" fontId="16" fillId="0" borderId="37" xfId="0" applyNumberFormat="1" applyFont="1" applyBorder="1"/>
    <xf numFmtId="4" fontId="0" fillId="0" borderId="23" xfId="0" applyNumberFormat="1" applyBorder="1"/>
    <xf numFmtId="4" fontId="0" fillId="0" borderId="38" xfId="0" applyNumberFormat="1" applyBorder="1"/>
    <xf numFmtId="4" fontId="0" fillId="0" borderId="15" xfId="0" applyNumberFormat="1" applyBorder="1"/>
    <xf numFmtId="4" fontId="0" fillId="0" borderId="22" xfId="0" applyNumberFormat="1" applyBorder="1"/>
    <xf numFmtId="164" fontId="20" fillId="0" borderId="30" xfId="42" applyNumberFormat="1" applyFont="1" applyBorder="1"/>
    <xf numFmtId="0" fontId="0" fillId="0" borderId="0" xfId="0" applyFont="1" applyAlignment="1" applyProtection="1">
      <alignment horizontal="left"/>
      <protection locked="0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tabSelected="1" workbookViewId="0">
      <selection sqref="A1:J1"/>
    </sheetView>
  </sheetViews>
  <sheetFormatPr defaultRowHeight="15" x14ac:dyDescent="0.25"/>
  <cols>
    <col min="1" max="1" width="36.7109375" customWidth="1"/>
    <col min="2" max="2" width="18.7109375" customWidth="1"/>
    <col min="3" max="3" width="18.7109375" style="2" customWidth="1"/>
    <col min="4" max="4" width="18.7109375" customWidth="1"/>
    <col min="5" max="5" width="18.7109375" style="2" customWidth="1"/>
    <col min="6" max="6" width="18.7109375" customWidth="1"/>
    <col min="7" max="7" width="18.7109375" style="2" customWidth="1"/>
    <col min="8" max="10" width="18.7109375" customWidth="1"/>
  </cols>
  <sheetData>
    <row r="1" spans="1:13" ht="34.5" customHeight="1" thickBot="1" x14ac:dyDescent="0.3">
      <c r="A1" s="56" t="s">
        <v>24</v>
      </c>
      <c r="B1" s="57"/>
      <c r="C1" s="57"/>
      <c r="D1" s="57"/>
      <c r="E1" s="57"/>
      <c r="F1" s="57"/>
      <c r="G1" s="57"/>
      <c r="H1" s="57"/>
      <c r="I1" s="57"/>
      <c r="J1" s="58"/>
    </row>
    <row r="2" spans="1:13" x14ac:dyDescent="0.25">
      <c r="A2" s="3"/>
      <c r="B2" s="53" t="s">
        <v>26</v>
      </c>
      <c r="C2" s="54"/>
      <c r="D2" s="54"/>
      <c r="E2" s="54"/>
      <c r="F2" s="54"/>
      <c r="G2" s="4"/>
      <c r="H2" s="53" t="s">
        <v>27</v>
      </c>
      <c r="I2" s="54"/>
      <c r="J2" s="55"/>
    </row>
    <row r="3" spans="1:13" ht="60.75" thickBot="1" x14ac:dyDescent="0.3">
      <c r="A3" s="5" t="s">
        <v>32</v>
      </c>
      <c r="B3" s="6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8" t="s">
        <v>20</v>
      </c>
      <c r="H3" s="42" t="s">
        <v>21</v>
      </c>
      <c r="I3" s="43" t="s">
        <v>22</v>
      </c>
      <c r="J3" s="44" t="s">
        <v>23</v>
      </c>
    </row>
    <row r="4" spans="1:13" x14ac:dyDescent="0.25">
      <c r="A4" s="38" t="s">
        <v>0</v>
      </c>
      <c r="B4" s="1">
        <v>237887</v>
      </c>
      <c r="C4" s="21">
        <f>B4/B$32</f>
        <v>6.334000374227744E-2</v>
      </c>
      <c r="D4" s="1">
        <v>684658</v>
      </c>
      <c r="E4" s="21">
        <f>D4/D$32</f>
        <v>0.13861252543022362</v>
      </c>
      <c r="F4" s="14">
        <f t="shared" ref="F4:F31" si="0">SUM(B4,D4)</f>
        <v>922545</v>
      </c>
      <c r="G4" s="39">
        <f>F4/F$32</f>
        <v>0.10609964415512634</v>
      </c>
      <c r="H4" s="48">
        <v>1.6</v>
      </c>
      <c r="I4" s="49">
        <v>4.5999999999999996</v>
      </c>
      <c r="J4" s="18">
        <f>SUM(H4:I4)</f>
        <v>6.1999999999999993</v>
      </c>
      <c r="M4" s="2"/>
    </row>
    <row r="5" spans="1:13" s="2" customFormat="1" x14ac:dyDescent="0.25">
      <c r="A5" s="9" t="s">
        <v>25</v>
      </c>
      <c r="B5" s="34">
        <f>B4/$F4</f>
        <v>0.25785950820827169</v>
      </c>
      <c r="C5" s="11"/>
      <c r="D5" s="12">
        <f>D4/$F4</f>
        <v>0.74214049179172836</v>
      </c>
      <c r="E5" s="11"/>
      <c r="F5" s="12">
        <f t="shared" si="0"/>
        <v>1</v>
      </c>
      <c r="G5" s="40"/>
      <c r="H5" s="10">
        <f>H4/$J4</f>
        <v>0.25806451612903231</v>
      </c>
      <c r="I5" s="12">
        <f>I4/$J4</f>
        <v>0.74193548387096775</v>
      </c>
      <c r="J5" s="13">
        <f t="shared" ref="J5:J31" si="1">SUM(H5:I5)</f>
        <v>1</v>
      </c>
    </row>
    <row r="6" spans="1:13" x14ac:dyDescent="0.25">
      <c r="A6" s="38" t="s">
        <v>1</v>
      </c>
      <c r="B6" s="1">
        <v>295500</v>
      </c>
      <c r="C6" s="11">
        <f t="shared" ref="C6:C30" si="2">B6/B$32</f>
        <v>7.8680092253225198E-2</v>
      </c>
      <c r="D6" s="1">
        <v>120494</v>
      </c>
      <c r="E6" s="11">
        <f t="shared" ref="E6:E30" si="3">D6/D$32</f>
        <v>2.4394628616315538E-2</v>
      </c>
      <c r="F6" s="15">
        <f t="shared" si="0"/>
        <v>415994</v>
      </c>
      <c r="G6" s="40">
        <f t="shared" ref="G6" si="4">F6/F$32</f>
        <v>4.784245253149453E-2</v>
      </c>
      <c r="H6" s="50">
        <v>4.4000000000000004</v>
      </c>
      <c r="I6" s="47">
        <v>1.79</v>
      </c>
      <c r="J6" s="19">
        <f t="shared" si="1"/>
        <v>6.19</v>
      </c>
      <c r="M6" s="2"/>
    </row>
    <row r="7" spans="1:13" s="2" customFormat="1" x14ac:dyDescent="0.25">
      <c r="A7" s="9" t="s">
        <v>25</v>
      </c>
      <c r="B7" s="34">
        <f>B6/$F6</f>
        <v>0.710346783847844</v>
      </c>
      <c r="C7" s="11"/>
      <c r="D7" s="12">
        <f>D6/$F6</f>
        <v>0.28965321615215606</v>
      </c>
      <c r="E7" s="11"/>
      <c r="F7" s="12">
        <f t="shared" si="0"/>
        <v>1</v>
      </c>
      <c r="G7" s="40"/>
      <c r="H7" s="10">
        <f>H6/$J6</f>
        <v>0.71082390953150243</v>
      </c>
      <c r="I7" s="12">
        <f>I6/$J6</f>
        <v>0.28917609046849757</v>
      </c>
      <c r="J7" s="13">
        <f t="shared" si="1"/>
        <v>1</v>
      </c>
    </row>
    <row r="8" spans="1:13" x14ac:dyDescent="0.25">
      <c r="A8" s="38" t="s">
        <v>2</v>
      </c>
      <c r="B8" s="1">
        <v>349176</v>
      </c>
      <c r="C8" s="11">
        <f t="shared" si="2"/>
        <v>9.2971911650125763E-2</v>
      </c>
      <c r="D8" s="1">
        <v>207461</v>
      </c>
      <c r="E8" s="11">
        <f t="shared" si="3"/>
        <v>4.200154403845368E-2</v>
      </c>
      <c r="F8" s="15">
        <f t="shared" si="0"/>
        <v>556637</v>
      </c>
      <c r="G8" s="40">
        <f t="shared" ref="G8" si="5">F8/F$32</f>
        <v>6.4017459986859232E-2</v>
      </c>
      <c r="H8" s="50">
        <v>4.92</v>
      </c>
      <c r="I8" s="47">
        <v>2.92</v>
      </c>
      <c r="J8" s="19">
        <f t="shared" si="1"/>
        <v>7.84</v>
      </c>
      <c r="M8" s="2"/>
    </row>
    <row r="9" spans="1:13" s="2" customFormat="1" x14ac:dyDescent="0.25">
      <c r="A9" s="9" t="s">
        <v>25</v>
      </c>
      <c r="B9" s="34">
        <f>B8/$F8</f>
        <v>0.62729570617835317</v>
      </c>
      <c r="C9" s="11"/>
      <c r="D9" s="12">
        <f>D8/$F8</f>
        <v>0.37270429382164677</v>
      </c>
      <c r="E9" s="11"/>
      <c r="F9" s="12">
        <f t="shared" si="0"/>
        <v>1</v>
      </c>
      <c r="G9" s="40"/>
      <c r="H9" s="10">
        <f>H8/$J8</f>
        <v>0.62755102040816324</v>
      </c>
      <c r="I9" s="12">
        <f>I8/$J8</f>
        <v>0.37244897959183676</v>
      </c>
      <c r="J9" s="13">
        <f t="shared" si="1"/>
        <v>1</v>
      </c>
    </row>
    <row r="10" spans="1:13" x14ac:dyDescent="0.25">
      <c r="A10" s="38" t="s">
        <v>3</v>
      </c>
      <c r="B10" s="1">
        <v>432467</v>
      </c>
      <c r="C10" s="11">
        <f t="shared" si="2"/>
        <v>0.11514904723003568</v>
      </c>
      <c r="D10" s="1">
        <v>652965</v>
      </c>
      <c r="E10" s="11">
        <f t="shared" si="3"/>
        <v>0.13219611494723785</v>
      </c>
      <c r="F10" s="15">
        <f t="shared" si="0"/>
        <v>1085432</v>
      </c>
      <c r="G10" s="40">
        <f t="shared" ref="G10" si="6">F10/F$32</f>
        <v>0.12483287964769967</v>
      </c>
      <c r="H10" s="50">
        <v>2.98</v>
      </c>
      <c r="I10" s="47">
        <v>4.5</v>
      </c>
      <c r="J10" s="19">
        <f t="shared" si="1"/>
        <v>7.48</v>
      </c>
      <c r="M10" s="2"/>
    </row>
    <row r="11" spans="1:13" s="2" customFormat="1" x14ac:dyDescent="0.25">
      <c r="A11" s="9" t="s">
        <v>25</v>
      </c>
      <c r="B11" s="34">
        <f>B10/$F10</f>
        <v>0.39842845982060598</v>
      </c>
      <c r="C11" s="11"/>
      <c r="D11" s="12">
        <f>D10/$F10</f>
        <v>0.60157154017939396</v>
      </c>
      <c r="E11" s="11"/>
      <c r="F11" s="12">
        <f t="shared" si="0"/>
        <v>1</v>
      </c>
      <c r="G11" s="40"/>
      <c r="H11" s="10">
        <f>H10/$J10</f>
        <v>0.39839572192513367</v>
      </c>
      <c r="I11" s="12">
        <f>I10/$J10</f>
        <v>0.60160427807486627</v>
      </c>
      <c r="J11" s="13">
        <f t="shared" si="1"/>
        <v>1</v>
      </c>
    </row>
    <row r="12" spans="1:13" x14ac:dyDescent="0.25">
      <c r="A12" s="38" t="s">
        <v>4</v>
      </c>
      <c r="B12" s="1">
        <v>280912</v>
      </c>
      <c r="C12" s="11">
        <f t="shared" si="2"/>
        <v>7.479587842652452E-2</v>
      </c>
      <c r="D12" s="1">
        <v>249100</v>
      </c>
      <c r="E12" s="11">
        <f t="shared" si="3"/>
        <v>5.0431573259450267E-2</v>
      </c>
      <c r="F12" s="15">
        <f t="shared" si="0"/>
        <v>530012</v>
      </c>
      <c r="G12" s="40">
        <f t="shared" ref="G12" si="7">F12/F$32</f>
        <v>6.0955383854388479E-2</v>
      </c>
      <c r="H12" s="50">
        <v>3.54</v>
      </c>
      <c r="I12" s="47">
        <v>3.14</v>
      </c>
      <c r="J12" s="19">
        <f t="shared" si="1"/>
        <v>6.68</v>
      </c>
      <c r="M12" s="2"/>
    </row>
    <row r="13" spans="1:13" s="2" customFormat="1" x14ac:dyDescent="0.25">
      <c r="A13" s="9" t="s">
        <v>25</v>
      </c>
      <c r="B13" s="34">
        <f>B12/$F12</f>
        <v>0.53001064126849962</v>
      </c>
      <c r="C13" s="11"/>
      <c r="D13" s="12">
        <f>D12/$F12</f>
        <v>0.46998935873150044</v>
      </c>
      <c r="E13" s="11"/>
      <c r="F13" s="12">
        <f t="shared" si="0"/>
        <v>1</v>
      </c>
      <c r="G13" s="40"/>
      <c r="H13" s="10">
        <f>H12/$J12</f>
        <v>0.52994011976047906</v>
      </c>
      <c r="I13" s="12">
        <f>I12/$J12</f>
        <v>0.470059880239521</v>
      </c>
      <c r="J13" s="13">
        <f t="shared" si="1"/>
        <v>1</v>
      </c>
    </row>
    <row r="14" spans="1:13" x14ac:dyDescent="0.25">
      <c r="A14" s="38" t="s">
        <v>10</v>
      </c>
      <c r="B14" s="1">
        <v>343161</v>
      </c>
      <c r="C14" s="11">
        <f t="shared" si="2"/>
        <v>9.1370352411874828E-2</v>
      </c>
      <c r="D14" s="1">
        <v>361644</v>
      </c>
      <c r="E14" s="11">
        <f t="shared" si="3"/>
        <v>7.3216683580251435E-2</v>
      </c>
      <c r="F14" s="15">
        <f t="shared" si="0"/>
        <v>704805</v>
      </c>
      <c r="G14" s="40">
        <f t="shared" ref="G14" si="8">F14/F$32</f>
        <v>8.1057899288114743E-2</v>
      </c>
      <c r="H14" s="50">
        <v>3.7</v>
      </c>
      <c r="I14" s="47">
        <v>3.9</v>
      </c>
      <c r="J14" s="19">
        <f t="shared" si="1"/>
        <v>7.6</v>
      </c>
      <c r="M14" s="2"/>
    </row>
    <row r="15" spans="1:13" s="2" customFormat="1" x14ac:dyDescent="0.25">
      <c r="A15" s="9" t="s">
        <v>25</v>
      </c>
      <c r="B15" s="34">
        <f>B14/$F14</f>
        <v>0.48688786260029371</v>
      </c>
      <c r="C15" s="11"/>
      <c r="D15" s="12">
        <f>D14/$F14</f>
        <v>0.51311213739970629</v>
      </c>
      <c r="E15" s="11"/>
      <c r="F15" s="12">
        <f t="shared" si="0"/>
        <v>1</v>
      </c>
      <c r="G15" s="40"/>
      <c r="H15" s="10">
        <f>H14/$J14</f>
        <v>0.48684210526315796</v>
      </c>
      <c r="I15" s="12">
        <f>I14/$J14</f>
        <v>0.51315789473684215</v>
      </c>
      <c r="J15" s="13">
        <f t="shared" si="1"/>
        <v>1</v>
      </c>
    </row>
    <row r="16" spans="1:13" x14ac:dyDescent="0.25">
      <c r="A16" s="38" t="s">
        <v>5</v>
      </c>
      <c r="B16" s="1">
        <v>288674</v>
      </c>
      <c r="C16" s="11">
        <f t="shared" si="2"/>
        <v>7.6862595435220074E-2</v>
      </c>
      <c r="D16" s="1">
        <v>619456</v>
      </c>
      <c r="E16" s="11">
        <f t="shared" si="3"/>
        <v>0.12541204594542765</v>
      </c>
      <c r="F16" s="15">
        <f t="shared" si="0"/>
        <v>908130</v>
      </c>
      <c r="G16" s="40">
        <f t="shared" ref="G16" si="9">F16/F$32</f>
        <v>0.10444181026030695</v>
      </c>
      <c r="H16" s="50">
        <v>2.94</v>
      </c>
      <c r="I16" s="47">
        <v>6.32</v>
      </c>
      <c r="J16" s="19">
        <f t="shared" si="1"/>
        <v>9.26</v>
      </c>
      <c r="M16" s="2"/>
    </row>
    <row r="17" spans="1:13" s="2" customFormat="1" x14ac:dyDescent="0.25">
      <c r="A17" s="9" t="s">
        <v>25</v>
      </c>
      <c r="B17" s="34">
        <f>B16/$F16</f>
        <v>0.31787739640800328</v>
      </c>
      <c r="C17" s="11"/>
      <c r="D17" s="12">
        <f>D16/$F16</f>
        <v>0.68212260359199672</v>
      </c>
      <c r="E17" s="11"/>
      <c r="F17" s="12">
        <f t="shared" si="0"/>
        <v>1</v>
      </c>
      <c r="G17" s="40"/>
      <c r="H17" s="10">
        <f>H16/$J16</f>
        <v>0.31749460043196542</v>
      </c>
      <c r="I17" s="12">
        <f>I16/$J16</f>
        <v>0.68250539956803458</v>
      </c>
      <c r="J17" s="13">
        <f t="shared" si="1"/>
        <v>1</v>
      </c>
    </row>
    <row r="18" spans="1:13" x14ac:dyDescent="0.25">
      <c r="A18" s="38" t="s">
        <v>11</v>
      </c>
      <c r="B18" s="1">
        <v>89961</v>
      </c>
      <c r="C18" s="11">
        <f t="shared" si="2"/>
        <v>2.3953095699466641E-2</v>
      </c>
      <c r="D18" s="1">
        <v>440326</v>
      </c>
      <c r="E18" s="11">
        <f t="shared" si="3"/>
        <v>8.9146258237818951E-2</v>
      </c>
      <c r="F18" s="15">
        <f t="shared" si="0"/>
        <v>530287</v>
      </c>
      <c r="G18" s="40">
        <f t="shared" ref="G18" si="10">F18/F$32</f>
        <v>6.0987010931813058E-2</v>
      </c>
      <c r="H18" s="50">
        <v>1.29</v>
      </c>
      <c r="I18" s="47">
        <v>6.33</v>
      </c>
      <c r="J18" s="19">
        <f t="shared" si="1"/>
        <v>7.62</v>
      </c>
      <c r="M18" s="2"/>
    </row>
    <row r="19" spans="1:13" s="2" customFormat="1" x14ac:dyDescent="0.25">
      <c r="A19" s="9" t="s">
        <v>25</v>
      </c>
      <c r="B19" s="34">
        <f>B18/$F18</f>
        <v>0.16964587100947223</v>
      </c>
      <c r="C19" s="11"/>
      <c r="D19" s="12">
        <f>D18/$F18</f>
        <v>0.83035412899052774</v>
      </c>
      <c r="E19" s="11"/>
      <c r="F19" s="12">
        <f t="shared" si="0"/>
        <v>1</v>
      </c>
      <c r="G19" s="40"/>
      <c r="H19" s="10">
        <f>H18/$J18</f>
        <v>0.16929133858267717</v>
      </c>
      <c r="I19" s="12">
        <f>I18/$J18</f>
        <v>0.8307086614173228</v>
      </c>
      <c r="J19" s="13">
        <f t="shared" si="1"/>
        <v>1</v>
      </c>
    </row>
    <row r="20" spans="1:13" x14ac:dyDescent="0.25">
      <c r="A20" s="38" t="s">
        <v>6</v>
      </c>
      <c r="B20" s="1">
        <v>212376</v>
      </c>
      <c r="C20" s="11">
        <f t="shared" si="2"/>
        <v>5.6547422241526077E-2</v>
      </c>
      <c r="D20" s="1">
        <v>378635</v>
      </c>
      <c r="E20" s="11">
        <f t="shared" si="3"/>
        <v>7.6656598719758939E-2</v>
      </c>
      <c r="F20" s="15">
        <f t="shared" si="0"/>
        <v>591011</v>
      </c>
      <c r="G20" s="40">
        <f t="shared" ref="G20" si="11">F20/F$32</f>
        <v>6.7970729657377549E-2</v>
      </c>
      <c r="H20" s="50">
        <v>2.81</v>
      </c>
      <c r="I20" s="47">
        <v>5.0199999999999996</v>
      </c>
      <c r="J20" s="19">
        <f t="shared" si="1"/>
        <v>7.83</v>
      </c>
      <c r="M20" s="2"/>
    </row>
    <row r="21" spans="1:13" s="2" customFormat="1" x14ac:dyDescent="0.25">
      <c r="A21" s="9" t="s">
        <v>25</v>
      </c>
      <c r="B21" s="34">
        <f>B20/$F20</f>
        <v>0.3593435655173931</v>
      </c>
      <c r="C21" s="11"/>
      <c r="D21" s="12">
        <f>D20/$F20</f>
        <v>0.6406564344826069</v>
      </c>
      <c r="E21" s="11"/>
      <c r="F21" s="12">
        <f t="shared" si="0"/>
        <v>1</v>
      </c>
      <c r="G21" s="40"/>
      <c r="H21" s="10">
        <f>H20/$J20</f>
        <v>0.35887611749680715</v>
      </c>
      <c r="I21" s="12">
        <f>I20/$J20</f>
        <v>0.64112388250319274</v>
      </c>
      <c r="J21" s="13">
        <f t="shared" si="1"/>
        <v>0.99999999999999989</v>
      </c>
    </row>
    <row r="22" spans="1:13" x14ac:dyDescent="0.25">
      <c r="A22" s="38" t="s">
        <v>7</v>
      </c>
      <c r="B22" s="1">
        <v>311020</v>
      </c>
      <c r="C22" s="11">
        <f t="shared" si="2"/>
        <v>8.2812461227066342E-2</v>
      </c>
      <c r="D22" s="1">
        <v>127099</v>
      </c>
      <c r="E22" s="11">
        <f t="shared" si="3"/>
        <v>2.5731844759947289E-2</v>
      </c>
      <c r="F22" s="15">
        <f t="shared" si="0"/>
        <v>438119</v>
      </c>
      <c r="G22" s="40">
        <f t="shared" ref="G22" si="12">F22/F$32</f>
        <v>5.0386994669744882E-2</v>
      </c>
      <c r="H22" s="50">
        <v>6.46</v>
      </c>
      <c r="I22" s="47">
        <v>2.64</v>
      </c>
      <c r="J22" s="19">
        <f t="shared" si="1"/>
        <v>9.1</v>
      </c>
      <c r="M22" s="2"/>
    </row>
    <row r="23" spans="1:13" s="2" customFormat="1" x14ac:dyDescent="0.25">
      <c r="A23" s="9" t="s">
        <v>25</v>
      </c>
      <c r="B23" s="34">
        <f>B22/$F22</f>
        <v>0.70989845224699222</v>
      </c>
      <c r="C23" s="11"/>
      <c r="D23" s="12">
        <f>D22/$F22</f>
        <v>0.29010154775300773</v>
      </c>
      <c r="E23" s="11"/>
      <c r="F23" s="12">
        <f t="shared" si="0"/>
        <v>1</v>
      </c>
      <c r="G23" s="40"/>
      <c r="H23" s="10">
        <f>H22/$J22</f>
        <v>0.70989010989010992</v>
      </c>
      <c r="I23" s="12">
        <f>I22/$J22</f>
        <v>0.29010989010989013</v>
      </c>
      <c r="J23" s="13">
        <f t="shared" si="1"/>
        <v>1</v>
      </c>
    </row>
    <row r="24" spans="1:13" x14ac:dyDescent="0.25">
      <c r="A24" s="38" t="s">
        <v>12</v>
      </c>
      <c r="B24" s="1">
        <v>416085</v>
      </c>
      <c r="C24" s="11">
        <f t="shared" si="2"/>
        <v>0.11078716137117837</v>
      </c>
      <c r="D24" s="1">
        <v>107727</v>
      </c>
      <c r="E24" s="11">
        <f t="shared" si="3"/>
        <v>2.1809883952311516E-2</v>
      </c>
      <c r="F24" s="15">
        <f t="shared" si="0"/>
        <v>523812</v>
      </c>
      <c r="G24" s="40">
        <f t="shared" ref="G24" si="13">F24/F$32</f>
        <v>6.0242337017907023E-2</v>
      </c>
      <c r="H24" s="50">
        <v>6.91</v>
      </c>
      <c r="I24" s="47">
        <v>1.79</v>
      </c>
      <c r="J24" s="19">
        <f t="shared" si="1"/>
        <v>8.6999999999999993</v>
      </c>
      <c r="M24" s="2"/>
    </row>
    <row r="25" spans="1:13" s="2" customFormat="1" x14ac:dyDescent="0.25">
      <c r="A25" s="9" t="s">
        <v>25</v>
      </c>
      <c r="B25" s="34">
        <f>B24/$F24</f>
        <v>0.79434033584568509</v>
      </c>
      <c r="C25" s="11"/>
      <c r="D25" s="12">
        <f>D24/$F24</f>
        <v>0.20565966415431491</v>
      </c>
      <c r="E25" s="11"/>
      <c r="F25" s="12">
        <f t="shared" si="0"/>
        <v>1</v>
      </c>
      <c r="G25" s="40"/>
      <c r="H25" s="10">
        <f>H24/$J24</f>
        <v>0.7942528735632185</v>
      </c>
      <c r="I25" s="12">
        <f>I24/$J24</f>
        <v>0.20574712643678164</v>
      </c>
      <c r="J25" s="13">
        <f t="shared" si="1"/>
        <v>1.0000000000000002</v>
      </c>
    </row>
    <row r="26" spans="1:13" x14ac:dyDescent="0.25">
      <c r="A26" s="38" t="s">
        <v>8</v>
      </c>
      <c r="B26" s="1">
        <v>346203</v>
      </c>
      <c r="C26" s="11">
        <f t="shared" si="2"/>
        <v>9.2180318031618691E-2</v>
      </c>
      <c r="D26" s="1">
        <v>485745</v>
      </c>
      <c r="E26" s="11">
        <f t="shared" si="3"/>
        <v>9.8341567855928028E-2</v>
      </c>
      <c r="F26" s="15">
        <f t="shared" si="0"/>
        <v>831948</v>
      </c>
      <c r="G26" s="40">
        <f t="shared" ref="G26" si="14">F26/F$32</f>
        <v>9.5680304760818208E-2</v>
      </c>
      <c r="H26" s="50">
        <v>3.59</v>
      </c>
      <c r="I26" s="47">
        <v>5.04</v>
      </c>
      <c r="J26" s="19">
        <f t="shared" si="1"/>
        <v>8.629999999999999</v>
      </c>
      <c r="M26" s="2"/>
    </row>
    <row r="27" spans="1:13" s="2" customFormat="1" x14ac:dyDescent="0.25">
      <c r="A27" s="9" t="s">
        <v>25</v>
      </c>
      <c r="B27" s="34">
        <f>B26/$F26</f>
        <v>0.41613538346146633</v>
      </c>
      <c r="C27" s="11"/>
      <c r="D27" s="12">
        <f>D26/$F26</f>
        <v>0.58386461653853361</v>
      </c>
      <c r="E27" s="11"/>
      <c r="F27" s="12">
        <f t="shared" si="0"/>
        <v>1</v>
      </c>
      <c r="G27" s="40"/>
      <c r="H27" s="10">
        <f>H26/$J26</f>
        <v>0.41599073001158754</v>
      </c>
      <c r="I27" s="12">
        <f>I26/$J26</f>
        <v>0.58400926998841263</v>
      </c>
      <c r="J27" s="13">
        <f t="shared" si="1"/>
        <v>1.0000000000000002</v>
      </c>
    </row>
    <row r="28" spans="1:13" x14ac:dyDescent="0.25">
      <c r="A28" s="38" t="s">
        <v>13</v>
      </c>
      <c r="B28" s="1">
        <v>53568</v>
      </c>
      <c r="C28" s="11">
        <f t="shared" si="2"/>
        <v>1.4263063221051668E-2</v>
      </c>
      <c r="D28" s="1">
        <v>231507</v>
      </c>
      <c r="E28" s="11">
        <f t="shared" si="3"/>
        <v>4.6869780130772996E-2</v>
      </c>
      <c r="F28" s="15">
        <f t="shared" si="0"/>
        <v>285075</v>
      </c>
      <c r="G28" s="40">
        <f t="shared" ref="G28" si="15">F28/F$32</f>
        <v>3.2785778533862997E-2</v>
      </c>
      <c r="H28" s="50">
        <v>1.34</v>
      </c>
      <c r="I28" s="47">
        <v>5.8</v>
      </c>
      <c r="J28" s="19">
        <f t="shared" si="1"/>
        <v>7.14</v>
      </c>
      <c r="M28" s="2"/>
    </row>
    <row r="29" spans="1:13" s="2" customFormat="1" x14ac:dyDescent="0.25">
      <c r="A29" s="9" t="s">
        <v>25</v>
      </c>
      <c r="B29" s="34">
        <f>B28/$F28</f>
        <v>0.18790844514601421</v>
      </c>
      <c r="C29" s="11"/>
      <c r="D29" s="12">
        <f>D28/$F28</f>
        <v>0.81209155485398576</v>
      </c>
      <c r="E29" s="11"/>
      <c r="F29" s="12">
        <f t="shared" si="0"/>
        <v>1</v>
      </c>
      <c r="G29" s="40"/>
      <c r="H29" s="10">
        <f>H28/$J28</f>
        <v>0.18767507002801123</v>
      </c>
      <c r="I29" s="12">
        <f>I28/$J28</f>
        <v>0.8123249299719888</v>
      </c>
      <c r="J29" s="13">
        <f t="shared" si="1"/>
        <v>1</v>
      </c>
    </row>
    <row r="30" spans="1:13" x14ac:dyDescent="0.25">
      <c r="A30" s="38" t="s">
        <v>14</v>
      </c>
      <c r="B30" s="1">
        <v>98719</v>
      </c>
      <c r="C30" s="11">
        <f t="shared" si="2"/>
        <v>2.6285008552101991E-2</v>
      </c>
      <c r="D30" s="1">
        <v>272542</v>
      </c>
      <c r="E30" s="11">
        <f t="shared" si="3"/>
        <v>5.5177526452336791E-2</v>
      </c>
      <c r="F30" s="15">
        <f t="shared" si="0"/>
        <v>371261</v>
      </c>
      <c r="G30" s="40">
        <f t="shared" ref="G30" si="16">F30/F$32</f>
        <v>4.2697819606280836E-2</v>
      </c>
      <c r="H30" s="50">
        <v>1.1200000000000001</v>
      </c>
      <c r="I30" s="47">
        <v>3.08</v>
      </c>
      <c r="J30" s="19">
        <f t="shared" si="1"/>
        <v>4.2</v>
      </c>
      <c r="M30" s="2"/>
    </row>
    <row r="31" spans="1:13" s="2" customFormat="1" ht="15.75" thickBot="1" x14ac:dyDescent="0.3">
      <c r="A31" s="28" t="s">
        <v>25</v>
      </c>
      <c r="B31" s="35">
        <f>B30/$F30</f>
        <v>0.26590188573537216</v>
      </c>
      <c r="C31" s="22"/>
      <c r="D31" s="16">
        <f>D30/$F30</f>
        <v>0.7340981142646279</v>
      </c>
      <c r="E31" s="22"/>
      <c r="F31" s="16">
        <f t="shared" si="0"/>
        <v>1</v>
      </c>
      <c r="G31" s="41"/>
      <c r="H31" s="51">
        <f>H30/$J30</f>
        <v>0.26666666666666666</v>
      </c>
      <c r="I31" s="23">
        <f>I30/$J30</f>
        <v>0.73333333333333328</v>
      </c>
      <c r="J31" s="24">
        <f t="shared" si="1"/>
        <v>1</v>
      </c>
    </row>
    <row r="32" spans="1:13" x14ac:dyDescent="0.25">
      <c r="A32" s="37" t="s">
        <v>9</v>
      </c>
      <c r="B32" s="29">
        <f t="shared" ref="B32:G32" si="17">SUM(B4:B30)</f>
        <v>3755714.965978412</v>
      </c>
      <c r="C32" s="25">
        <f t="shared" si="17"/>
        <v>0.99999841149329338</v>
      </c>
      <c r="D32" s="29">
        <f t="shared" si="17"/>
        <v>4939366.0340215871</v>
      </c>
      <c r="E32" s="25">
        <f t="shared" si="17"/>
        <v>0.99999857592623465</v>
      </c>
      <c r="F32" s="26">
        <f t="shared" si="17"/>
        <v>8695081</v>
      </c>
      <c r="G32" s="27">
        <f t="shared" si="17"/>
        <v>0.99999850490179443</v>
      </c>
      <c r="H32" s="45">
        <v>3.18</v>
      </c>
      <c r="I32" s="45">
        <v>4.18</v>
      </c>
      <c r="J32" s="46">
        <v>7.36</v>
      </c>
      <c r="M32" s="2"/>
    </row>
    <row r="33" spans="1:13" ht="15.75" thickBot="1" x14ac:dyDescent="0.3">
      <c r="A33" s="30" t="s">
        <v>25</v>
      </c>
      <c r="B33" s="36">
        <f>B32/$F32</f>
        <v>0.43193559277692894</v>
      </c>
      <c r="C33" s="32"/>
      <c r="D33" s="17">
        <f>D32/$F32</f>
        <v>0.56806440722307094</v>
      </c>
      <c r="E33" s="32"/>
      <c r="F33" s="17">
        <f>SUM(B33,D33)</f>
        <v>0.99999999999999989</v>
      </c>
      <c r="G33" s="33"/>
      <c r="H33" s="31">
        <f>H32/$J32</f>
        <v>0.43206521739130432</v>
      </c>
      <c r="I33" s="17">
        <f>I32/$J32</f>
        <v>0.56793478260869557</v>
      </c>
      <c r="J33" s="20">
        <f t="shared" ref="J33" si="18">SUM(H33:I33)</f>
        <v>0.99999999999999989</v>
      </c>
      <c r="M33" s="2"/>
    </row>
    <row r="34" spans="1:13" x14ac:dyDescent="0.25">
      <c r="M34" s="2"/>
    </row>
    <row r="35" spans="1:13" x14ac:dyDescent="0.25">
      <c r="M35" s="2"/>
    </row>
    <row r="36" spans="1:13" x14ac:dyDescent="0.25">
      <c r="A36" s="52" t="s">
        <v>28</v>
      </c>
      <c r="M36" s="2"/>
    </row>
    <row r="37" spans="1:13" x14ac:dyDescent="0.25">
      <c r="A37" s="52" t="s">
        <v>29</v>
      </c>
      <c r="M37" s="2"/>
    </row>
    <row r="38" spans="1:13" x14ac:dyDescent="0.25">
      <c r="A38" s="52" t="s">
        <v>30</v>
      </c>
      <c r="M38" s="2"/>
    </row>
    <row r="39" spans="1:13" x14ac:dyDescent="0.25">
      <c r="A39" s="52" t="s">
        <v>31</v>
      </c>
      <c r="M39" s="2"/>
    </row>
    <row r="40" spans="1:13" x14ac:dyDescent="0.25">
      <c r="M40" s="2"/>
    </row>
    <row r="41" spans="1:13" x14ac:dyDescent="0.25">
      <c r="M41" s="2"/>
    </row>
    <row r="42" spans="1:13" x14ac:dyDescent="0.25">
      <c r="M42" s="2"/>
    </row>
    <row r="43" spans="1:13" x14ac:dyDescent="0.25">
      <c r="M43" s="2"/>
    </row>
    <row r="44" spans="1:13" x14ac:dyDescent="0.25">
      <c r="M44" s="2"/>
    </row>
    <row r="45" spans="1:13" x14ac:dyDescent="0.25">
      <c r="M45" s="2"/>
    </row>
    <row r="46" spans="1:13" x14ac:dyDescent="0.25">
      <c r="M46" s="2"/>
    </row>
    <row r="47" spans="1:13" x14ac:dyDescent="0.25">
      <c r="M47" s="2"/>
    </row>
    <row r="48" spans="1:13" x14ac:dyDescent="0.25">
      <c r="M48" s="2"/>
    </row>
    <row r="49" spans="13:13" x14ac:dyDescent="0.25">
      <c r="M49" s="2"/>
    </row>
    <row r="50" spans="13:13" x14ac:dyDescent="0.25">
      <c r="M50" s="2"/>
    </row>
    <row r="51" spans="13:13" x14ac:dyDescent="0.25">
      <c r="M51" s="2"/>
    </row>
    <row r="52" spans="13:13" x14ac:dyDescent="0.25">
      <c r="M52" s="2"/>
    </row>
    <row r="53" spans="13:13" x14ac:dyDescent="0.25">
      <c r="M53" s="2"/>
    </row>
    <row r="54" spans="13:13" x14ac:dyDescent="0.25">
      <c r="M54" s="2"/>
    </row>
    <row r="55" spans="13:13" x14ac:dyDescent="0.25">
      <c r="M55" s="2"/>
    </row>
    <row r="56" spans="13:13" x14ac:dyDescent="0.25">
      <c r="M56" s="2"/>
    </row>
    <row r="57" spans="13:13" x14ac:dyDescent="0.25">
      <c r="M57" s="2"/>
    </row>
    <row r="58" spans="13:13" x14ac:dyDescent="0.25">
      <c r="M58" s="2"/>
    </row>
    <row r="59" spans="13:13" x14ac:dyDescent="0.25">
      <c r="M59" s="2"/>
    </row>
    <row r="60" spans="13:13" x14ac:dyDescent="0.25">
      <c r="M60" s="2"/>
    </row>
    <row r="61" spans="13:13" x14ac:dyDescent="0.25">
      <c r="M61" s="2"/>
    </row>
    <row r="62" spans="13:13" x14ac:dyDescent="0.25">
      <c r="M62" s="2"/>
    </row>
    <row r="63" spans="13:13" x14ac:dyDescent="0.25">
      <c r="M63" s="2"/>
    </row>
    <row r="64" spans="13:13" x14ac:dyDescent="0.25">
      <c r="M64" s="2"/>
    </row>
    <row r="65" spans="13:13" x14ac:dyDescent="0.25">
      <c r="M65" s="2"/>
    </row>
    <row r="66" spans="13:13" x14ac:dyDescent="0.25">
      <c r="M66" s="2"/>
    </row>
    <row r="67" spans="13:13" x14ac:dyDescent="0.25">
      <c r="M67" s="2"/>
    </row>
    <row r="68" spans="13:13" x14ac:dyDescent="0.25">
      <c r="M68" s="2"/>
    </row>
    <row r="69" spans="13:13" x14ac:dyDescent="0.25">
      <c r="M69" s="2"/>
    </row>
    <row r="70" spans="13:13" x14ac:dyDescent="0.25">
      <c r="M70" s="2"/>
    </row>
    <row r="71" spans="13:13" x14ac:dyDescent="0.25">
      <c r="M71" s="2"/>
    </row>
    <row r="72" spans="13:13" x14ac:dyDescent="0.25">
      <c r="M72" s="2"/>
    </row>
    <row r="73" spans="13:13" x14ac:dyDescent="0.25">
      <c r="M73" s="2"/>
    </row>
    <row r="74" spans="13:13" x14ac:dyDescent="0.25">
      <c r="M74" s="2"/>
    </row>
    <row r="75" spans="13:13" x14ac:dyDescent="0.25">
      <c r="M75" s="2"/>
    </row>
    <row r="76" spans="13:13" x14ac:dyDescent="0.25">
      <c r="M76" s="2"/>
    </row>
    <row r="77" spans="13:13" x14ac:dyDescent="0.25">
      <c r="M77" s="2"/>
    </row>
    <row r="78" spans="13:13" x14ac:dyDescent="0.25">
      <c r="M78" s="2"/>
    </row>
    <row r="79" spans="13:13" x14ac:dyDescent="0.25">
      <c r="M79" s="2"/>
    </row>
    <row r="80" spans="13:13" x14ac:dyDescent="0.25">
      <c r="M80" s="2"/>
    </row>
    <row r="81" spans="13:13" x14ac:dyDescent="0.25">
      <c r="M81" s="2"/>
    </row>
    <row r="82" spans="13:13" x14ac:dyDescent="0.25">
      <c r="M82" s="2"/>
    </row>
    <row r="83" spans="13:13" x14ac:dyDescent="0.25">
      <c r="M83" s="2"/>
    </row>
    <row r="84" spans="13:13" x14ac:dyDescent="0.25">
      <c r="M84" s="2"/>
    </row>
    <row r="85" spans="13:13" x14ac:dyDescent="0.25">
      <c r="M85" s="2"/>
    </row>
    <row r="86" spans="13:13" x14ac:dyDescent="0.25">
      <c r="M86" s="2"/>
    </row>
    <row r="87" spans="13:13" x14ac:dyDescent="0.25">
      <c r="M87" s="2"/>
    </row>
    <row r="88" spans="13:13" x14ac:dyDescent="0.25">
      <c r="M88" s="2"/>
    </row>
    <row r="89" spans="13:13" x14ac:dyDescent="0.25">
      <c r="M89" s="2"/>
    </row>
    <row r="90" spans="13:13" x14ac:dyDescent="0.25">
      <c r="M90" s="2"/>
    </row>
    <row r="91" spans="13:13" x14ac:dyDescent="0.25">
      <c r="M91" s="2"/>
    </row>
    <row r="92" spans="13:13" x14ac:dyDescent="0.25">
      <c r="M92" s="2"/>
    </row>
    <row r="93" spans="13:13" x14ac:dyDescent="0.25">
      <c r="M93" s="2"/>
    </row>
    <row r="94" spans="13:13" x14ac:dyDescent="0.25">
      <c r="M94" s="2"/>
    </row>
    <row r="95" spans="13:13" x14ac:dyDescent="0.25">
      <c r="M95" s="2"/>
    </row>
    <row r="96" spans="13:13" x14ac:dyDescent="0.25">
      <c r="M96" s="2"/>
    </row>
    <row r="97" spans="13:13" x14ac:dyDescent="0.25">
      <c r="M97" s="2"/>
    </row>
    <row r="98" spans="13:13" x14ac:dyDescent="0.25">
      <c r="M98" s="2"/>
    </row>
    <row r="99" spans="13:13" x14ac:dyDescent="0.25">
      <c r="M99" s="2"/>
    </row>
    <row r="100" spans="13:13" x14ac:dyDescent="0.25">
      <c r="M100" s="2"/>
    </row>
    <row r="101" spans="13:13" x14ac:dyDescent="0.25">
      <c r="M101" s="2"/>
    </row>
    <row r="102" spans="13:13" x14ac:dyDescent="0.25">
      <c r="M102" s="2"/>
    </row>
    <row r="103" spans="13:13" x14ac:dyDescent="0.25">
      <c r="M103" s="2"/>
    </row>
    <row r="104" spans="13:13" x14ac:dyDescent="0.25">
      <c r="M104" s="2"/>
    </row>
    <row r="105" spans="13:13" x14ac:dyDescent="0.25">
      <c r="M105" s="2"/>
    </row>
    <row r="106" spans="13:13" x14ac:dyDescent="0.25">
      <c r="M106" s="2"/>
    </row>
    <row r="107" spans="13:13" x14ac:dyDescent="0.25">
      <c r="M107" s="2"/>
    </row>
    <row r="108" spans="13:13" x14ac:dyDescent="0.25">
      <c r="M108" s="2"/>
    </row>
  </sheetData>
  <mergeCells count="3">
    <mergeCell ref="B2:F2"/>
    <mergeCell ref="H2:J2"/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tabula-SFS_2017_Annual-Report_S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2018-11-23T15:24:27Z</dcterms:created>
  <dcterms:modified xsi:type="dcterms:W3CDTF">2018-11-26T10:46:13Z</dcterms:modified>
</cp:coreProperties>
</file>