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SI\Originals_more_recent\Tabular_data\Info_level_B\Topic_Damage\Slovenian_Forest_Service\"/>
    </mc:Choice>
  </mc:AlternateContent>
  <bookViews>
    <workbookView xWindow="0" yWindow="0" windowWidth="28800" windowHeight="11700"/>
  </bookViews>
  <sheets>
    <sheet name="tabula-SFS_2017_Annual-Report_S" sheetId="1" r:id="rId1"/>
  </sheets>
  <calcPr calcId="162913" iterateDelta="1E-4"/>
</workbook>
</file>

<file path=xl/calcChain.xml><?xml version="1.0" encoding="utf-8"?>
<calcChain xmlns="http://schemas.openxmlformats.org/spreadsheetml/2006/main">
  <c r="I40" i="1" l="1"/>
  <c r="I38" i="1"/>
  <c r="J38"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5" i="1"/>
  <c r="P40" i="1"/>
  <c r="O40" i="1"/>
  <c r="N40" i="1"/>
  <c r="M40" i="1"/>
  <c r="L40" i="1"/>
  <c r="K40" i="1"/>
  <c r="J40" i="1"/>
  <c r="H40" i="1"/>
  <c r="G40" i="1"/>
  <c r="F40" i="1"/>
  <c r="E40" i="1"/>
  <c r="D40" i="1"/>
  <c r="C40" i="1"/>
  <c r="P39" i="1"/>
  <c r="O39" i="1"/>
  <c r="N39" i="1"/>
  <c r="M39" i="1"/>
  <c r="L39" i="1"/>
  <c r="K39" i="1"/>
  <c r="J39" i="1"/>
  <c r="I39" i="1"/>
  <c r="H39" i="1"/>
  <c r="G39" i="1"/>
  <c r="F39" i="1"/>
  <c r="E39" i="1"/>
  <c r="D39" i="1"/>
  <c r="C39" i="1"/>
  <c r="C38" i="1"/>
  <c r="P38" i="1"/>
  <c r="O38" i="1"/>
  <c r="N38" i="1"/>
  <c r="M38" i="1"/>
  <c r="L38" i="1"/>
  <c r="K38" i="1"/>
  <c r="H38" i="1"/>
  <c r="G38" i="1"/>
  <c r="F38" i="1"/>
  <c r="E38" i="1"/>
  <c r="D38" i="1"/>
  <c r="Q38" i="1" l="1"/>
  <c r="Q40" i="1"/>
  <c r="Q39" i="1"/>
</calcChain>
</file>

<file path=xl/sharedStrings.xml><?xml version="1.0" encoding="utf-8"?>
<sst xmlns="http://schemas.openxmlformats.org/spreadsheetml/2006/main" count="190" uniqueCount="63">
  <si>
    <t>TO</t>
  </si>
  <si>
    <t>BL</t>
  </si>
  <si>
    <t>KR</t>
  </si>
  <si>
    <t>LJ</t>
  </si>
  <si>
    <t>PO</t>
  </si>
  <si>
    <t>KO</t>
  </si>
  <si>
    <t>NM</t>
  </si>
  <si>
    <t>BR</t>
  </si>
  <si>
    <t>CE</t>
  </si>
  <si>
    <t>NA</t>
  </si>
  <si>
    <t>SG</t>
  </si>
  <si>
    <t>MB</t>
  </si>
  <si>
    <t>MS</t>
  </si>
  <si>
    <t>SE</t>
  </si>
  <si>
    <t>VZROK POSEKA</t>
  </si>
  <si>
    <t>Dr. SK.</t>
  </si>
  <si>
    <t>SKUPAJ</t>
  </si>
  <si>
    <t xml:space="preserve"> -- </t>
  </si>
  <si>
    <t>GGO - gozdnogospodarskih območjih / forest management areas
(only partially identical or 95 % identical to NUTS 3 units)</t>
  </si>
  <si>
    <t>Žuželke / Insects</t>
  </si>
  <si>
    <t>Bolezni, glive /
Diseases, funghi</t>
  </si>
  <si>
    <t>Divjad / Wild game</t>
  </si>
  <si>
    <t>Veter / Storm</t>
  </si>
  <si>
    <t>Sneg / Snow</t>
  </si>
  <si>
    <t>Žled / Ice</t>
  </si>
  <si>
    <t>Plaz, usad / Landslides</t>
  </si>
  <si>
    <t>Požar / Fire</t>
  </si>
  <si>
    <t>Imisija (lokalna) /
Emissions (local)</t>
  </si>
  <si>
    <t>Delo v gozdu / Damage due to harvest activities</t>
  </si>
  <si>
    <t>Drugo / Other damages</t>
  </si>
  <si>
    <t>SKUPAJ / Total</t>
  </si>
  <si>
    <r>
      <t xml:space="preserve">Iglavci / </t>
    </r>
    <r>
      <rPr>
        <b/>
        <i/>
        <sz val="11"/>
        <color theme="1"/>
        <rFont val="Calibri"/>
        <family val="2"/>
        <scheme val="minor"/>
      </rPr>
      <t>Conifers</t>
    </r>
  </si>
  <si>
    <r>
      <t xml:space="preserve">Listavci / </t>
    </r>
    <r>
      <rPr>
        <b/>
        <i/>
        <sz val="11"/>
        <color theme="1"/>
        <rFont val="Calibri"/>
        <family val="2"/>
        <scheme val="minor"/>
      </rPr>
      <t>Broadleafs</t>
    </r>
  </si>
  <si>
    <r>
      <t>Skupaj /</t>
    </r>
    <r>
      <rPr>
        <b/>
        <i/>
        <sz val="11"/>
        <color theme="1"/>
        <rFont val="Calibri"/>
        <family val="2"/>
        <scheme val="minor"/>
      </rPr>
      <t xml:space="preserve"> Total</t>
    </r>
  </si>
  <si>
    <r>
      <t xml:space="preserve">Sanitarni posek v letu 2017 po vzrokih poseka in GGO - v m3 /
</t>
    </r>
    <r>
      <rPr>
        <b/>
        <i/>
        <sz val="11"/>
        <color theme="1"/>
        <rFont val="Calibri"/>
        <family val="2"/>
        <scheme val="minor"/>
      </rPr>
      <t>Sanitary cutting (salvation felling) in 2017 by the causes (damaging agent/pest) and Forest Management Unit - in m3</t>
    </r>
  </si>
  <si>
    <t>Tolmin</t>
  </si>
  <si>
    <t>Bled</t>
  </si>
  <si>
    <t>Kranj</t>
  </si>
  <si>
    <t>Ljubljana</t>
  </si>
  <si>
    <t>Postojna</t>
  </si>
  <si>
    <t>Kočevje</t>
  </si>
  <si>
    <t>Novo mesto</t>
  </si>
  <si>
    <t>Brežice</t>
  </si>
  <si>
    <t>Celje</t>
  </si>
  <si>
    <t>Nazarje</t>
  </si>
  <si>
    <t>Slovenj Gradec</t>
  </si>
  <si>
    <t>Maribor</t>
  </si>
  <si>
    <t>Murska Sobota</t>
  </si>
  <si>
    <t>Sežana</t>
  </si>
  <si>
    <t>Tree/Forest Type</t>
  </si>
  <si>
    <t>Damaging Agent/Pest</t>
  </si>
  <si>
    <t>Totals calculated by JRC</t>
  </si>
  <si>
    <t>Percentages calculated by JRC</t>
  </si>
  <si>
    <t>Sums checked by JRC</t>
  </si>
  <si>
    <t>Value added by JRC 2018-11</t>
  </si>
  <si>
    <t>Attention:</t>
  </si>
  <si>
    <t>Sum of Cell J38 is wrong in original table: Should be 24,863, but was 24.798, therefore 65 m3 missing. As horizontal totals for Iglavci/Conifer figures fit with original table figures, the error must be a typo in the total of Cell J38.</t>
  </si>
  <si>
    <t>The error has been corrected in this table</t>
  </si>
  <si>
    <t>Sum of Cell I38 is wrong in original table: Should be 92,962, but was 93,027, therefore 65 m3 too much. As horizontal totals for Iglavci/Conifer figures fit with original table figures, the error must be a typo in the total of Cell I38.</t>
  </si>
  <si>
    <t>Consequently also the Totals in Cell I40 and J40 seems to be wrong by the same amount of 65 m33 each.</t>
  </si>
  <si>
    <t>If this is applied the sums in Cells I38 and J38 as well as in Cell I40 and J40 fit again and are in line with the original table.</t>
  </si>
  <si>
    <t xml:space="preserve">Solution: as for both columns the amount 'missing' or 'to hig'h are identical (65 m3) is becomes obvious that the figure of 65 m3 written in the original data in Cell J11 actually belongs to Cell I11. </t>
  </si>
  <si>
    <t>Cell I13 has to be 65 instead of empty and Cell J13 has to be reduced from 66 to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</si>
</sst>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b/>
      <sz val="11"/>
      <color rgb="FF333333"/>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3">
    <xf numFmtId="0" fontId="0" fillId="0" borderId="0" xfId="0"/>
    <xf numFmtId="3" fontId="0" fillId="0" borderId="0" xfId="0" applyNumberFormat="1"/>
    <xf numFmtId="0" fontId="16" fillId="0" borderId="14" xfId="0" applyFont="1" applyBorder="1"/>
    <xf numFmtId="0" fontId="16" fillId="0" borderId="15" xfId="0" applyFont="1" applyBorder="1" applyAlignment="1">
      <alignment wrapText="1"/>
    </xf>
    <xf numFmtId="0" fontId="16" fillId="0" borderId="11" xfId="0" applyFont="1" applyBorder="1"/>
    <xf numFmtId="0" fontId="16" fillId="0" borderId="10" xfId="0" applyFont="1" applyBorder="1"/>
    <xf numFmtId="0" fontId="16" fillId="0" borderId="16" xfId="0" applyFont="1" applyBorder="1"/>
    <xf numFmtId="0" fontId="16" fillId="0" borderId="18" xfId="0" applyFont="1" applyBorder="1"/>
    <xf numFmtId="0" fontId="16" fillId="0" borderId="18" xfId="0" applyFont="1" applyBorder="1" applyAlignment="1">
      <alignment wrapText="1"/>
    </xf>
    <xf numFmtId="0" fontId="16" fillId="0" borderId="21" xfId="0" applyFont="1" applyBorder="1"/>
    <xf numFmtId="3" fontId="16" fillId="33" borderId="21" xfId="0" applyNumberFormat="1" applyFont="1" applyFill="1" applyBorder="1"/>
    <xf numFmtId="3" fontId="0" fillId="0" borderId="22" xfId="0" applyNumberFormat="1" applyFont="1" applyBorder="1"/>
    <xf numFmtId="3" fontId="16" fillId="33" borderId="20" xfId="0" applyNumberFormat="1" applyFont="1" applyFill="1" applyBorder="1"/>
    <xf numFmtId="3" fontId="0" fillId="0" borderId="24" xfId="0" applyNumberFormat="1" applyFont="1" applyBorder="1"/>
    <xf numFmtId="0" fontId="16" fillId="0" borderId="27" xfId="0" applyFont="1" applyBorder="1"/>
    <xf numFmtId="3" fontId="16" fillId="0" borderId="27" xfId="0" applyNumberFormat="1" applyFont="1" applyBorder="1"/>
    <xf numFmtId="3" fontId="16" fillId="0" borderId="29" xfId="0" applyNumberFormat="1" applyFont="1" applyBorder="1"/>
    <xf numFmtId="0" fontId="16" fillId="0" borderId="30" xfId="0" applyFont="1" applyBorder="1"/>
    <xf numFmtId="0" fontId="16" fillId="0" borderId="23" xfId="0" applyFont="1" applyBorder="1"/>
    <xf numFmtId="0" fontId="18" fillId="0" borderId="16" xfId="0" applyFont="1" applyBorder="1"/>
    <xf numFmtId="0" fontId="16" fillId="0" borderId="26" xfId="0" applyFont="1" applyBorder="1"/>
    <xf numFmtId="3" fontId="0" fillId="0" borderId="35" xfId="0" applyNumberFormat="1" applyFont="1" applyBorder="1"/>
    <xf numFmtId="0" fontId="19" fillId="0" borderId="14" xfId="0" applyFont="1" applyBorder="1" applyAlignment="1">
      <alignment wrapText="1"/>
    </xf>
    <xf numFmtId="3" fontId="0" fillId="0" borderId="36" xfId="0" applyNumberFormat="1" applyFont="1" applyBorder="1"/>
    <xf numFmtId="3" fontId="0" fillId="0" borderId="20" xfId="0" applyNumberFormat="1" applyFont="1" applyBorder="1"/>
    <xf numFmtId="3" fontId="0" fillId="0" borderId="25" xfId="0" applyNumberFormat="1" applyFont="1" applyBorder="1"/>
    <xf numFmtId="0" fontId="19" fillId="0" borderId="12" xfId="0" applyFont="1" applyBorder="1" applyAlignment="1">
      <alignment wrapText="1"/>
    </xf>
    <xf numFmtId="0" fontId="16" fillId="0" borderId="13" xfId="0" applyFont="1" applyBorder="1"/>
    <xf numFmtId="0" fontId="19" fillId="0" borderId="38" xfId="0" applyFont="1" applyBorder="1" applyAlignment="1">
      <alignment wrapText="1"/>
    </xf>
    <xf numFmtId="0" fontId="16" fillId="0" borderId="39" xfId="0" applyFont="1" applyBorder="1"/>
    <xf numFmtId="3" fontId="0" fillId="0" borderId="40" xfId="0" applyNumberFormat="1" applyFont="1" applyBorder="1"/>
    <xf numFmtId="3" fontId="0" fillId="0" borderId="41" xfId="0" applyNumberFormat="1" applyFont="1" applyBorder="1"/>
    <xf numFmtId="3" fontId="0" fillId="0" borderId="42" xfId="0" applyNumberFormat="1" applyFont="1" applyBorder="1"/>
    <xf numFmtId="3" fontId="16" fillId="0" borderId="19" xfId="0" applyNumberFormat="1" applyFont="1" applyBorder="1"/>
    <xf numFmtId="0" fontId="19" fillId="34" borderId="14" xfId="0" applyFont="1" applyFill="1" applyBorder="1" applyAlignment="1">
      <alignment wrapText="1"/>
    </xf>
    <xf numFmtId="0" fontId="16" fillId="34" borderId="15" xfId="0" applyFont="1" applyFill="1" applyBorder="1" applyAlignment="1">
      <alignment wrapText="1"/>
    </xf>
    <xf numFmtId="3" fontId="0" fillId="34" borderId="36" xfId="0" applyNumberFormat="1" applyFont="1" applyFill="1" applyBorder="1"/>
    <xf numFmtId="3" fontId="0" fillId="34" borderId="20" xfId="0" applyNumberFormat="1" applyFont="1" applyFill="1" applyBorder="1"/>
    <xf numFmtId="3" fontId="0" fillId="34" borderId="25" xfId="0" applyNumberFormat="1" applyFont="1" applyFill="1" applyBorder="1"/>
    <xf numFmtId="3" fontId="16" fillId="34" borderId="27" xfId="0" applyNumberFormat="1" applyFont="1" applyFill="1" applyBorder="1"/>
    <xf numFmtId="0" fontId="19" fillId="34" borderId="12" xfId="0" applyFont="1" applyFill="1" applyBorder="1" applyAlignment="1">
      <alignment wrapText="1"/>
    </xf>
    <xf numFmtId="0" fontId="16" fillId="34" borderId="13" xfId="0" applyFont="1" applyFill="1" applyBorder="1"/>
    <xf numFmtId="3" fontId="0" fillId="34" borderId="35" xfId="0" applyNumberFormat="1" applyFont="1" applyFill="1" applyBorder="1"/>
    <xf numFmtId="3" fontId="0" fillId="34" borderId="22" xfId="0" applyNumberFormat="1" applyFont="1" applyFill="1" applyBorder="1"/>
    <xf numFmtId="3" fontId="0" fillId="34" borderId="24" xfId="0" applyNumberFormat="1" applyFont="1" applyFill="1" applyBorder="1"/>
    <xf numFmtId="3" fontId="16" fillId="34" borderId="29" xfId="0" applyNumberFormat="1" applyFont="1" applyFill="1" applyBorder="1"/>
    <xf numFmtId="0" fontId="19" fillId="34" borderId="38" xfId="0" applyFont="1" applyFill="1" applyBorder="1" applyAlignment="1">
      <alignment wrapText="1"/>
    </xf>
    <xf numFmtId="0" fontId="16" fillId="34" borderId="39" xfId="0" applyFont="1" applyFill="1" applyBorder="1"/>
    <xf numFmtId="3" fontId="0" fillId="34" borderId="40" xfId="0" applyNumberFormat="1" applyFont="1" applyFill="1" applyBorder="1"/>
    <xf numFmtId="3" fontId="0" fillId="34" borderId="41" xfId="0" applyNumberFormat="1" applyFont="1" applyFill="1" applyBorder="1"/>
    <xf numFmtId="3" fontId="0" fillId="34" borderId="42" xfId="0" applyNumberFormat="1" applyFont="1" applyFill="1" applyBorder="1"/>
    <xf numFmtId="3" fontId="16" fillId="34" borderId="19" xfId="0" applyNumberFormat="1" applyFont="1" applyFill="1" applyBorder="1"/>
    <xf numFmtId="0" fontId="16" fillId="34" borderId="14" xfId="0" applyFont="1" applyFill="1" applyBorder="1"/>
    <xf numFmtId="3" fontId="16" fillId="34" borderId="20" xfId="0" applyNumberFormat="1" applyFont="1" applyFill="1" applyBorder="1"/>
    <xf numFmtId="3" fontId="16" fillId="34" borderId="25" xfId="0" applyNumberFormat="1" applyFont="1" applyFill="1" applyBorder="1"/>
    <xf numFmtId="0" fontId="16" fillId="34" borderId="11" xfId="0" applyFont="1" applyFill="1" applyBorder="1"/>
    <xf numFmtId="3" fontId="16" fillId="34" borderId="18" xfId="0" applyNumberFormat="1" applyFont="1" applyFill="1" applyBorder="1"/>
    <xf numFmtId="3" fontId="16" fillId="34" borderId="23" xfId="0" applyNumberFormat="1" applyFont="1" applyFill="1" applyBorder="1"/>
    <xf numFmtId="3" fontId="16" fillId="34" borderId="28" xfId="0" applyNumberFormat="1" applyFont="1" applyFill="1" applyBorder="1"/>
    <xf numFmtId="0" fontId="16" fillId="34" borderId="16" xfId="0" applyFont="1" applyFill="1" applyBorder="1"/>
    <xf numFmtId="3" fontId="16" fillId="34" borderId="21" xfId="0" applyNumberFormat="1" applyFont="1" applyFill="1" applyBorder="1"/>
    <xf numFmtId="3" fontId="16" fillId="34" borderId="26" xfId="0" applyNumberFormat="1" applyFont="1" applyFill="1" applyBorder="1"/>
    <xf numFmtId="3" fontId="16" fillId="34" borderId="30" xfId="0" applyNumberFormat="1" applyFont="1" applyFill="1" applyBorder="1"/>
    <xf numFmtId="0" fontId="16" fillId="0" borderId="15" xfId="0" applyFont="1" applyBorder="1"/>
    <xf numFmtId="0" fontId="18" fillId="0" borderId="17" xfId="0" applyFont="1" applyBorder="1"/>
    <xf numFmtId="0" fontId="0" fillId="0" borderId="0" xfId="0" applyFont="1" applyAlignment="1" applyProtection="1">
      <alignment horizontal="left"/>
      <protection locked="0"/>
    </xf>
    <xf numFmtId="0" fontId="0" fillId="33" borderId="0" xfId="0" applyFont="1" applyFill="1" applyAlignment="1" applyProtection="1">
      <alignment horizontal="left"/>
      <protection locked="0"/>
    </xf>
    <xf numFmtId="0" fontId="0" fillId="33" borderId="0" xfId="0" applyFill="1"/>
    <xf numFmtId="3" fontId="16" fillId="34" borderId="36" xfId="0" applyNumberFormat="1" applyFont="1" applyFill="1" applyBorder="1"/>
    <xf numFmtId="3" fontId="16" fillId="34" borderId="34" xfId="0" applyNumberFormat="1" applyFont="1" applyFill="1" applyBorder="1"/>
    <xf numFmtId="3" fontId="16" fillId="34" borderId="37" xfId="0" applyNumberFormat="1" applyFont="1" applyFill="1" applyBorder="1"/>
    <xf numFmtId="0" fontId="16" fillId="34" borderId="10" xfId="0" applyFont="1" applyFill="1" applyBorder="1"/>
    <xf numFmtId="0" fontId="16" fillId="34" borderId="17" xfId="0" applyFont="1" applyFill="1" applyBorder="1"/>
    <xf numFmtId="0" fontId="0" fillId="35" borderId="0" xfId="0" applyFont="1" applyFill="1" applyAlignment="1" applyProtection="1">
      <alignment horizontal="left"/>
      <protection locked="0"/>
    </xf>
    <xf numFmtId="0" fontId="0" fillId="35" borderId="0" xfId="0" applyFill="1"/>
    <xf numFmtId="3" fontId="0" fillId="35" borderId="20" xfId="0" applyNumberFormat="1" applyFont="1" applyFill="1" applyBorder="1"/>
    <xf numFmtId="3" fontId="0" fillId="35" borderId="41" xfId="0" applyNumberFormat="1" applyFont="1" applyFill="1" applyBorder="1"/>
    <xf numFmtId="0" fontId="16" fillId="0" borderId="14" xfId="0" applyFont="1" applyBorder="1" applyAlignment="1">
      <alignment horizontal="center" wrapText="1"/>
    </xf>
    <xf numFmtId="0" fontId="16" fillId="0" borderId="20" xfId="0" applyFont="1" applyBorder="1" applyAlignment="1">
      <alignment horizontal="center"/>
    </xf>
    <xf numFmtId="0" fontId="16" fillId="0" borderId="33" xfId="0" applyFont="1" applyBorder="1" applyAlignment="1">
      <alignment horizontal="center"/>
    </xf>
    <xf numFmtId="0" fontId="16" fillId="0" borderId="31" xfId="0" applyFont="1" applyBorder="1" applyAlignment="1">
      <alignment horizontal="center" wrapText="1"/>
    </xf>
    <xf numFmtId="0" fontId="16" fillId="0" borderId="32" xfId="0" applyFont="1" applyBorder="1" applyAlignment="1">
      <alignment horizontal="center" wrapText="1"/>
    </xf>
    <xf numFmtId="0" fontId="16" fillId="0" borderId="33" xfId="0" applyFont="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tabSelected="1" workbookViewId="0">
      <pane xSplit="2" ySplit="4" topLeftCell="C5" activePane="bottomRight" state="frozen"/>
      <selection pane="topRight" activeCell="C1" sqref="C1"/>
      <selection pane="bottomLeft" activeCell="A5" sqref="A5"/>
      <selection pane="bottomRight" sqref="A1:Q1"/>
    </sheetView>
  </sheetViews>
  <sheetFormatPr defaultRowHeight="15" x14ac:dyDescent="0.25"/>
  <cols>
    <col min="1" max="1" width="20.42578125" customWidth="1"/>
    <col min="2" max="2" width="19" customWidth="1"/>
    <col min="3" max="17" width="10.7109375" customWidth="1"/>
  </cols>
  <sheetData>
    <row r="1" spans="1:19" ht="28.5" customHeight="1" thickBot="1" x14ac:dyDescent="0.3">
      <c r="A1" s="80" t="s">
        <v>34</v>
      </c>
      <c r="B1" s="81"/>
      <c r="C1" s="81"/>
      <c r="D1" s="81"/>
      <c r="E1" s="81"/>
      <c r="F1" s="81"/>
      <c r="G1" s="81"/>
      <c r="H1" s="81"/>
      <c r="I1" s="81"/>
      <c r="J1" s="81"/>
      <c r="K1" s="81"/>
      <c r="L1" s="81"/>
      <c r="M1" s="81"/>
      <c r="N1" s="81"/>
      <c r="O1" s="81"/>
      <c r="P1" s="81"/>
      <c r="Q1" s="82"/>
    </row>
    <row r="2" spans="1:19" ht="15.75" thickBot="1" x14ac:dyDescent="0.3">
      <c r="A2" s="2"/>
      <c r="B2" s="63"/>
      <c r="C2" s="77" t="s">
        <v>18</v>
      </c>
      <c r="D2" s="78"/>
      <c r="E2" s="78"/>
      <c r="F2" s="78"/>
      <c r="G2" s="78"/>
      <c r="H2" s="78"/>
      <c r="I2" s="78"/>
      <c r="J2" s="78"/>
      <c r="K2" s="78"/>
      <c r="L2" s="78"/>
      <c r="M2" s="78"/>
      <c r="N2" s="78"/>
      <c r="O2" s="78"/>
      <c r="P2" s="78"/>
      <c r="Q2" s="79"/>
    </row>
    <row r="3" spans="1:19" ht="30" x14ac:dyDescent="0.25">
      <c r="A3" s="4" t="s">
        <v>14</v>
      </c>
      <c r="B3" s="5" t="s">
        <v>15</v>
      </c>
      <c r="C3" s="4" t="s">
        <v>35</v>
      </c>
      <c r="D3" s="7" t="s">
        <v>36</v>
      </c>
      <c r="E3" s="7" t="s">
        <v>37</v>
      </c>
      <c r="F3" s="7" t="s">
        <v>38</v>
      </c>
      <c r="G3" s="7" t="s">
        <v>39</v>
      </c>
      <c r="H3" s="7" t="s">
        <v>40</v>
      </c>
      <c r="I3" s="8" t="s">
        <v>41</v>
      </c>
      <c r="J3" s="7" t="s">
        <v>42</v>
      </c>
      <c r="K3" s="7" t="s">
        <v>43</v>
      </c>
      <c r="L3" s="7" t="s">
        <v>44</v>
      </c>
      <c r="M3" s="8" t="s">
        <v>45</v>
      </c>
      <c r="N3" s="7" t="s">
        <v>46</v>
      </c>
      <c r="O3" s="8" t="s">
        <v>47</v>
      </c>
      <c r="P3" s="18" t="s">
        <v>48</v>
      </c>
      <c r="Q3" s="14" t="s">
        <v>16</v>
      </c>
    </row>
    <row r="4" spans="1:19" ht="15.75" thickBot="1" x14ac:dyDescent="0.3">
      <c r="A4" s="19" t="s">
        <v>50</v>
      </c>
      <c r="B4" s="64" t="s">
        <v>49</v>
      </c>
      <c r="C4" s="6" t="s">
        <v>0</v>
      </c>
      <c r="D4" s="9" t="s">
        <v>1</v>
      </c>
      <c r="E4" s="9" t="s">
        <v>2</v>
      </c>
      <c r="F4" s="9" t="s">
        <v>3</v>
      </c>
      <c r="G4" s="9" t="s">
        <v>4</v>
      </c>
      <c r="H4" s="9" t="s">
        <v>5</v>
      </c>
      <c r="I4" s="9" t="s">
        <v>6</v>
      </c>
      <c r="J4" s="9" t="s">
        <v>7</v>
      </c>
      <c r="K4" s="9" t="s">
        <v>8</v>
      </c>
      <c r="L4" s="9" t="s">
        <v>9</v>
      </c>
      <c r="M4" s="9" t="s">
        <v>10</v>
      </c>
      <c r="N4" s="9" t="s">
        <v>11</v>
      </c>
      <c r="O4" s="9" t="s">
        <v>12</v>
      </c>
      <c r="P4" s="20" t="s">
        <v>13</v>
      </c>
      <c r="Q4" s="17" t="s">
        <v>16</v>
      </c>
    </row>
    <row r="5" spans="1:19" x14ac:dyDescent="0.25">
      <c r="A5" s="22" t="s">
        <v>19</v>
      </c>
      <c r="B5" s="3" t="s">
        <v>31</v>
      </c>
      <c r="C5" s="23">
        <v>199845</v>
      </c>
      <c r="D5" s="24">
        <v>429891</v>
      </c>
      <c r="E5" s="24">
        <v>147066</v>
      </c>
      <c r="F5" s="24">
        <v>355806</v>
      </c>
      <c r="G5" s="24">
        <v>136113</v>
      </c>
      <c r="H5" s="24">
        <v>239047</v>
      </c>
      <c r="I5" s="24">
        <v>76011</v>
      </c>
      <c r="J5" s="24">
        <v>20132</v>
      </c>
      <c r="K5" s="24">
        <v>18451</v>
      </c>
      <c r="L5" s="24">
        <v>58414</v>
      </c>
      <c r="M5" s="24">
        <v>100471</v>
      </c>
      <c r="N5" s="24">
        <v>51996</v>
      </c>
      <c r="O5" s="24">
        <v>2755</v>
      </c>
      <c r="P5" s="25">
        <v>2280</v>
      </c>
      <c r="Q5" s="15">
        <f>SUM(C5:P5)</f>
        <v>1838278</v>
      </c>
    </row>
    <row r="6" spans="1:19" ht="15.75" thickBot="1" x14ac:dyDescent="0.3">
      <c r="A6" s="26" t="s">
        <v>19</v>
      </c>
      <c r="B6" s="27" t="s">
        <v>32</v>
      </c>
      <c r="C6" s="21">
        <v>268</v>
      </c>
      <c r="D6" s="11">
        <v>1</v>
      </c>
      <c r="E6" s="11">
        <v>89</v>
      </c>
      <c r="F6" s="11">
        <v>87</v>
      </c>
      <c r="G6" s="11">
        <v>22</v>
      </c>
      <c r="H6" s="11">
        <v>7</v>
      </c>
      <c r="I6" s="11">
        <v>33</v>
      </c>
      <c r="J6" s="11">
        <v>184</v>
      </c>
      <c r="K6" s="11">
        <v>1</v>
      </c>
      <c r="L6" s="11">
        <v>3</v>
      </c>
      <c r="M6" s="11">
        <v>3</v>
      </c>
      <c r="N6" s="11">
        <v>700</v>
      </c>
      <c r="O6" s="11">
        <v>141</v>
      </c>
      <c r="P6" s="13">
        <v>178</v>
      </c>
      <c r="Q6" s="16">
        <f t="shared" ref="Q6:Q37" si="0">SUM(C6:P6)</f>
        <v>1717</v>
      </c>
      <c r="S6" s="1"/>
    </row>
    <row r="7" spans="1:19" ht="15.75" thickBot="1" x14ac:dyDescent="0.3">
      <c r="A7" s="28" t="s">
        <v>19</v>
      </c>
      <c r="B7" s="29" t="s">
        <v>33</v>
      </c>
      <c r="C7" s="30">
        <v>200114</v>
      </c>
      <c r="D7" s="31">
        <v>429892</v>
      </c>
      <c r="E7" s="31">
        <v>147155</v>
      </c>
      <c r="F7" s="31">
        <v>355893</v>
      </c>
      <c r="G7" s="31">
        <v>136135</v>
      </c>
      <c r="H7" s="31">
        <v>239054</v>
      </c>
      <c r="I7" s="31">
        <v>76044</v>
      </c>
      <c r="J7" s="31">
        <v>20316</v>
      </c>
      <c r="K7" s="31">
        <v>18452</v>
      </c>
      <c r="L7" s="31">
        <v>58416</v>
      </c>
      <c r="M7" s="31">
        <v>100475</v>
      </c>
      <c r="N7" s="31">
        <v>52696</v>
      </c>
      <c r="O7" s="31">
        <v>2896</v>
      </c>
      <c r="P7" s="32">
        <v>2458</v>
      </c>
      <c r="Q7" s="33">
        <f t="shared" si="0"/>
        <v>1839996</v>
      </c>
      <c r="S7" s="1"/>
    </row>
    <row r="8" spans="1:19" ht="30" x14ac:dyDescent="0.25">
      <c r="A8" s="34" t="s">
        <v>20</v>
      </c>
      <c r="B8" s="35" t="s">
        <v>31</v>
      </c>
      <c r="C8" s="36">
        <v>2071</v>
      </c>
      <c r="D8" s="37">
        <v>3036</v>
      </c>
      <c r="E8" s="37">
        <v>3408</v>
      </c>
      <c r="F8" s="37">
        <v>9286</v>
      </c>
      <c r="G8" s="37">
        <v>13234</v>
      </c>
      <c r="H8" s="37">
        <v>1730</v>
      </c>
      <c r="I8" s="37">
        <v>3176</v>
      </c>
      <c r="J8" s="37">
        <v>570</v>
      </c>
      <c r="K8" s="37">
        <v>2550</v>
      </c>
      <c r="L8" s="37">
        <v>6511</v>
      </c>
      <c r="M8" s="37">
        <v>11470</v>
      </c>
      <c r="N8" s="37">
        <v>7988</v>
      </c>
      <c r="O8" s="37">
        <v>21</v>
      </c>
      <c r="P8" s="38">
        <v>2275</v>
      </c>
      <c r="Q8" s="39">
        <f t="shared" si="0"/>
        <v>67326</v>
      </c>
      <c r="S8" s="1"/>
    </row>
    <row r="9" spans="1:19" ht="30.75" thickBot="1" x14ac:dyDescent="0.3">
      <c r="A9" s="40" t="s">
        <v>20</v>
      </c>
      <c r="B9" s="41" t="s">
        <v>32</v>
      </c>
      <c r="C9" s="42">
        <v>4018</v>
      </c>
      <c r="D9" s="43">
        <v>85</v>
      </c>
      <c r="E9" s="43">
        <v>1556</v>
      </c>
      <c r="F9" s="43">
        <v>9842</v>
      </c>
      <c r="G9" s="43">
        <v>1429</v>
      </c>
      <c r="H9" s="43">
        <v>2678</v>
      </c>
      <c r="I9" s="43">
        <v>5473</v>
      </c>
      <c r="J9" s="43">
        <v>12253</v>
      </c>
      <c r="K9" s="43">
        <v>5193</v>
      </c>
      <c r="L9" s="43">
        <v>753</v>
      </c>
      <c r="M9" s="43">
        <v>1798</v>
      </c>
      <c r="N9" s="43">
        <v>25536</v>
      </c>
      <c r="O9" s="43">
        <v>26918</v>
      </c>
      <c r="P9" s="44">
        <v>2235</v>
      </c>
      <c r="Q9" s="45">
        <f t="shared" si="0"/>
        <v>99767</v>
      </c>
      <c r="S9" s="1"/>
    </row>
    <row r="10" spans="1:19" ht="30.75" thickBot="1" x14ac:dyDescent="0.3">
      <c r="A10" s="46" t="s">
        <v>20</v>
      </c>
      <c r="B10" s="47" t="s">
        <v>33</v>
      </c>
      <c r="C10" s="48">
        <v>6089</v>
      </c>
      <c r="D10" s="49">
        <v>3120</v>
      </c>
      <c r="E10" s="49">
        <v>4964</v>
      </c>
      <c r="F10" s="49">
        <v>19127</v>
      </c>
      <c r="G10" s="49">
        <v>14663</v>
      </c>
      <c r="H10" s="49">
        <v>4408</v>
      </c>
      <c r="I10" s="49">
        <v>8649</v>
      </c>
      <c r="J10" s="49">
        <v>12823</v>
      </c>
      <c r="K10" s="49">
        <v>7744</v>
      </c>
      <c r="L10" s="49">
        <v>7265</v>
      </c>
      <c r="M10" s="49">
        <v>13268</v>
      </c>
      <c r="N10" s="49">
        <v>33524</v>
      </c>
      <c r="O10" s="49">
        <v>26939</v>
      </c>
      <c r="P10" s="50">
        <v>4510</v>
      </c>
      <c r="Q10" s="51">
        <f t="shared" si="0"/>
        <v>167093</v>
      </c>
      <c r="S10" s="1"/>
    </row>
    <row r="11" spans="1:19" x14ac:dyDescent="0.25">
      <c r="A11" s="22" t="s">
        <v>21</v>
      </c>
      <c r="B11" s="3" t="s">
        <v>31</v>
      </c>
      <c r="C11" s="23">
        <v>1</v>
      </c>
      <c r="D11" s="24">
        <v>19</v>
      </c>
      <c r="E11" s="24">
        <v>117</v>
      </c>
      <c r="F11" s="24">
        <v>104</v>
      </c>
      <c r="G11" s="24">
        <v>42</v>
      </c>
      <c r="H11" s="24">
        <v>1181</v>
      </c>
      <c r="I11" s="75">
        <v>65</v>
      </c>
      <c r="J11" s="75" t="s">
        <v>17</v>
      </c>
      <c r="K11" s="24">
        <v>10</v>
      </c>
      <c r="L11" s="24">
        <v>351</v>
      </c>
      <c r="M11" s="24">
        <v>638</v>
      </c>
      <c r="N11" s="24">
        <v>255</v>
      </c>
      <c r="O11" s="24" t="s">
        <v>17</v>
      </c>
      <c r="P11" s="25" t="s">
        <v>17</v>
      </c>
      <c r="Q11" s="15">
        <f t="shared" si="0"/>
        <v>2783</v>
      </c>
      <c r="S11" s="1"/>
    </row>
    <row r="12" spans="1:19" ht="15.75" thickBot="1" x14ac:dyDescent="0.3">
      <c r="A12" s="26" t="s">
        <v>21</v>
      </c>
      <c r="B12" s="27" t="s">
        <v>32</v>
      </c>
      <c r="C12" s="21">
        <v>3</v>
      </c>
      <c r="D12" s="11" t="s">
        <v>17</v>
      </c>
      <c r="E12" s="11">
        <v>1</v>
      </c>
      <c r="F12" s="11" t="s">
        <v>17</v>
      </c>
      <c r="G12" s="11" t="s">
        <v>17</v>
      </c>
      <c r="H12" s="11">
        <v>20</v>
      </c>
      <c r="I12" s="11" t="s">
        <v>17</v>
      </c>
      <c r="J12" s="11">
        <v>1</v>
      </c>
      <c r="K12" s="11" t="s">
        <v>17</v>
      </c>
      <c r="L12" s="11" t="s">
        <v>17</v>
      </c>
      <c r="M12" s="11" t="s">
        <v>17</v>
      </c>
      <c r="N12" s="11">
        <v>0</v>
      </c>
      <c r="O12" s="11" t="s">
        <v>17</v>
      </c>
      <c r="P12" s="13" t="s">
        <v>17</v>
      </c>
      <c r="Q12" s="16">
        <f t="shared" si="0"/>
        <v>25</v>
      </c>
      <c r="S12" s="1"/>
    </row>
    <row r="13" spans="1:19" ht="15.75" thickBot="1" x14ac:dyDescent="0.3">
      <c r="A13" s="28" t="s">
        <v>21</v>
      </c>
      <c r="B13" s="29" t="s">
        <v>33</v>
      </c>
      <c r="C13" s="30">
        <v>3</v>
      </c>
      <c r="D13" s="31">
        <v>19</v>
      </c>
      <c r="E13" s="31">
        <v>118</v>
      </c>
      <c r="F13" s="31">
        <v>104</v>
      </c>
      <c r="G13" s="31">
        <v>42</v>
      </c>
      <c r="H13" s="31">
        <v>1201</v>
      </c>
      <c r="I13" s="76">
        <v>65</v>
      </c>
      <c r="J13" s="76">
        <v>1</v>
      </c>
      <c r="K13" s="31">
        <v>10</v>
      </c>
      <c r="L13" s="31">
        <v>351</v>
      </c>
      <c r="M13" s="31">
        <v>638</v>
      </c>
      <c r="N13" s="31">
        <v>255</v>
      </c>
      <c r="O13" s="31" t="s">
        <v>17</v>
      </c>
      <c r="P13" s="32" t="s">
        <v>17</v>
      </c>
      <c r="Q13" s="33">
        <f t="shared" si="0"/>
        <v>2807</v>
      </c>
      <c r="S13" s="1"/>
    </row>
    <row r="14" spans="1:19" x14ac:dyDescent="0.25">
      <c r="A14" s="34" t="s">
        <v>22</v>
      </c>
      <c r="B14" s="35" t="s">
        <v>31</v>
      </c>
      <c r="C14" s="36">
        <v>7440</v>
      </c>
      <c r="D14" s="37">
        <v>9645</v>
      </c>
      <c r="E14" s="37">
        <v>8398</v>
      </c>
      <c r="F14" s="37">
        <v>12105</v>
      </c>
      <c r="G14" s="37">
        <v>11113</v>
      </c>
      <c r="H14" s="37">
        <v>2243</v>
      </c>
      <c r="I14" s="37">
        <v>8119</v>
      </c>
      <c r="J14" s="37">
        <v>1509</v>
      </c>
      <c r="K14" s="37">
        <v>7478</v>
      </c>
      <c r="L14" s="37">
        <v>3805</v>
      </c>
      <c r="M14" s="37">
        <v>5819</v>
      </c>
      <c r="N14" s="37">
        <v>17036</v>
      </c>
      <c r="O14" s="37">
        <v>2371</v>
      </c>
      <c r="P14" s="38">
        <v>1526</v>
      </c>
      <c r="Q14" s="39">
        <f t="shared" si="0"/>
        <v>98607</v>
      </c>
      <c r="S14" s="1"/>
    </row>
    <row r="15" spans="1:19" ht="15.75" thickBot="1" x14ac:dyDescent="0.3">
      <c r="A15" s="40" t="s">
        <v>22</v>
      </c>
      <c r="B15" s="41" t="s">
        <v>32</v>
      </c>
      <c r="C15" s="42">
        <v>4245</v>
      </c>
      <c r="D15" s="43">
        <v>1629</v>
      </c>
      <c r="E15" s="43">
        <v>1507</v>
      </c>
      <c r="F15" s="43">
        <v>5229</v>
      </c>
      <c r="G15" s="43">
        <v>1628</v>
      </c>
      <c r="H15" s="43">
        <v>505</v>
      </c>
      <c r="I15" s="43">
        <v>3934</v>
      </c>
      <c r="J15" s="43">
        <v>2679</v>
      </c>
      <c r="K15" s="43">
        <v>4333</v>
      </c>
      <c r="L15" s="43">
        <v>579</v>
      </c>
      <c r="M15" s="43">
        <v>456</v>
      </c>
      <c r="N15" s="43">
        <v>7672</v>
      </c>
      <c r="O15" s="43">
        <v>7533</v>
      </c>
      <c r="P15" s="44">
        <v>945</v>
      </c>
      <c r="Q15" s="45">
        <f t="shared" si="0"/>
        <v>42874</v>
      </c>
      <c r="S15" s="1"/>
    </row>
    <row r="16" spans="1:19" ht="15.75" thickBot="1" x14ac:dyDescent="0.3">
      <c r="A16" s="46" t="s">
        <v>22</v>
      </c>
      <c r="B16" s="47" t="s">
        <v>33</v>
      </c>
      <c r="C16" s="48">
        <v>11685</v>
      </c>
      <c r="D16" s="49">
        <v>11274</v>
      </c>
      <c r="E16" s="49">
        <v>9905</v>
      </c>
      <c r="F16" s="49">
        <v>17334</v>
      </c>
      <c r="G16" s="49">
        <v>12740</v>
      </c>
      <c r="H16" s="49">
        <v>2748</v>
      </c>
      <c r="I16" s="49">
        <v>12053</v>
      </c>
      <c r="J16" s="49">
        <v>4188</v>
      </c>
      <c r="K16" s="49">
        <v>11811</v>
      </c>
      <c r="L16" s="49">
        <v>4384</v>
      </c>
      <c r="M16" s="49">
        <v>6275</v>
      </c>
      <c r="N16" s="49">
        <v>24708</v>
      </c>
      <c r="O16" s="49">
        <v>9904</v>
      </c>
      <c r="P16" s="50">
        <v>2471</v>
      </c>
      <c r="Q16" s="51">
        <f t="shared" si="0"/>
        <v>141480</v>
      </c>
      <c r="S16" s="1"/>
    </row>
    <row r="17" spans="1:19" x14ac:dyDescent="0.25">
      <c r="A17" s="22" t="s">
        <v>23</v>
      </c>
      <c r="B17" s="3" t="s">
        <v>31</v>
      </c>
      <c r="C17" s="23">
        <v>57</v>
      </c>
      <c r="D17" s="24">
        <v>552</v>
      </c>
      <c r="E17" s="24">
        <v>302</v>
      </c>
      <c r="F17" s="24">
        <v>693</v>
      </c>
      <c r="G17" s="24">
        <v>228</v>
      </c>
      <c r="H17" s="24">
        <v>1149</v>
      </c>
      <c r="I17" s="24">
        <v>526</v>
      </c>
      <c r="J17" s="24">
        <v>385</v>
      </c>
      <c r="K17" s="24">
        <v>945</v>
      </c>
      <c r="L17" s="24">
        <v>461</v>
      </c>
      <c r="M17" s="24">
        <v>1406</v>
      </c>
      <c r="N17" s="24">
        <v>8938</v>
      </c>
      <c r="O17" s="24">
        <v>3</v>
      </c>
      <c r="P17" s="25">
        <v>18</v>
      </c>
      <c r="Q17" s="15">
        <f t="shared" si="0"/>
        <v>15663</v>
      </c>
      <c r="S17" s="1"/>
    </row>
    <row r="18" spans="1:19" ht="15.75" thickBot="1" x14ac:dyDescent="0.3">
      <c r="A18" s="26" t="s">
        <v>23</v>
      </c>
      <c r="B18" s="27" t="s">
        <v>32</v>
      </c>
      <c r="C18" s="21">
        <v>9</v>
      </c>
      <c r="D18" s="11">
        <v>1989</v>
      </c>
      <c r="E18" s="11">
        <v>279</v>
      </c>
      <c r="F18" s="11">
        <v>892</v>
      </c>
      <c r="G18" s="11">
        <v>24</v>
      </c>
      <c r="H18" s="11">
        <v>509</v>
      </c>
      <c r="I18" s="11">
        <v>2037</v>
      </c>
      <c r="J18" s="11">
        <v>6866</v>
      </c>
      <c r="K18" s="11">
        <v>1380</v>
      </c>
      <c r="L18" s="11">
        <v>34</v>
      </c>
      <c r="M18" s="11">
        <v>244</v>
      </c>
      <c r="N18" s="11">
        <v>1949</v>
      </c>
      <c r="O18" s="11" t="s">
        <v>17</v>
      </c>
      <c r="P18" s="13">
        <v>14</v>
      </c>
      <c r="Q18" s="16">
        <f t="shared" si="0"/>
        <v>16226</v>
      </c>
      <c r="S18" s="1"/>
    </row>
    <row r="19" spans="1:19" ht="15.75" thickBot="1" x14ac:dyDescent="0.3">
      <c r="A19" s="28" t="s">
        <v>23</v>
      </c>
      <c r="B19" s="29" t="s">
        <v>33</v>
      </c>
      <c r="C19" s="30">
        <v>66</v>
      </c>
      <c r="D19" s="31">
        <v>2541</v>
      </c>
      <c r="E19" s="31">
        <v>581</v>
      </c>
      <c r="F19" s="31">
        <v>1585</v>
      </c>
      <c r="G19" s="31">
        <v>252</v>
      </c>
      <c r="H19" s="31">
        <v>1658</v>
      </c>
      <c r="I19" s="31">
        <v>2564</v>
      </c>
      <c r="J19" s="31">
        <v>7252</v>
      </c>
      <c r="K19" s="31">
        <v>2325</v>
      </c>
      <c r="L19" s="31">
        <v>495</v>
      </c>
      <c r="M19" s="31">
        <v>1650</v>
      </c>
      <c r="N19" s="31">
        <v>10887</v>
      </c>
      <c r="O19" s="31">
        <v>3</v>
      </c>
      <c r="P19" s="32">
        <v>32</v>
      </c>
      <c r="Q19" s="33">
        <f t="shared" si="0"/>
        <v>31891</v>
      </c>
      <c r="S19" s="1"/>
    </row>
    <row r="20" spans="1:19" x14ac:dyDescent="0.25">
      <c r="A20" s="34" t="s">
        <v>24</v>
      </c>
      <c r="B20" s="35" t="s">
        <v>31</v>
      </c>
      <c r="C20" s="36">
        <v>5566</v>
      </c>
      <c r="D20" s="37">
        <v>140</v>
      </c>
      <c r="E20" s="37">
        <v>6565</v>
      </c>
      <c r="F20" s="37">
        <v>12009</v>
      </c>
      <c r="G20" s="37">
        <v>22045</v>
      </c>
      <c r="H20" s="37">
        <v>1192</v>
      </c>
      <c r="I20" s="37">
        <v>116</v>
      </c>
      <c r="J20" s="37">
        <v>1427</v>
      </c>
      <c r="K20" s="37">
        <v>499</v>
      </c>
      <c r="L20" s="37">
        <v>518</v>
      </c>
      <c r="M20" s="37">
        <v>489</v>
      </c>
      <c r="N20" s="37">
        <v>2750</v>
      </c>
      <c r="O20" s="37">
        <v>19</v>
      </c>
      <c r="P20" s="38">
        <v>1759</v>
      </c>
      <c r="Q20" s="39">
        <f t="shared" si="0"/>
        <v>55094</v>
      </c>
      <c r="S20" s="1"/>
    </row>
    <row r="21" spans="1:19" ht="15.75" thickBot="1" x14ac:dyDescent="0.3">
      <c r="A21" s="40" t="s">
        <v>24</v>
      </c>
      <c r="B21" s="41" t="s">
        <v>32</v>
      </c>
      <c r="C21" s="42">
        <v>46300</v>
      </c>
      <c r="D21" s="43">
        <v>381</v>
      </c>
      <c r="E21" s="43">
        <v>18033</v>
      </c>
      <c r="F21" s="43">
        <v>45193</v>
      </c>
      <c r="G21" s="43">
        <v>29925</v>
      </c>
      <c r="H21" s="43">
        <v>4415</v>
      </c>
      <c r="I21" s="43">
        <v>2403</v>
      </c>
      <c r="J21" s="43">
        <v>5553</v>
      </c>
      <c r="K21" s="43">
        <v>806</v>
      </c>
      <c r="L21" s="43">
        <v>1010</v>
      </c>
      <c r="M21" s="43">
        <v>315</v>
      </c>
      <c r="N21" s="43">
        <v>5092</v>
      </c>
      <c r="O21" s="43">
        <v>128</v>
      </c>
      <c r="P21" s="44">
        <v>4911</v>
      </c>
      <c r="Q21" s="45">
        <f t="shared" si="0"/>
        <v>164465</v>
      </c>
      <c r="S21" s="1"/>
    </row>
    <row r="22" spans="1:19" ht="15.75" thickBot="1" x14ac:dyDescent="0.3">
      <c r="A22" s="46" t="s">
        <v>24</v>
      </c>
      <c r="B22" s="47" t="s">
        <v>33</v>
      </c>
      <c r="C22" s="48">
        <v>51867</v>
      </c>
      <c r="D22" s="49">
        <v>522</v>
      </c>
      <c r="E22" s="49">
        <v>24598</v>
      </c>
      <c r="F22" s="49">
        <v>57202</v>
      </c>
      <c r="G22" s="49">
        <v>51970</v>
      </c>
      <c r="H22" s="49">
        <v>5608</v>
      </c>
      <c r="I22" s="49">
        <v>2519</v>
      </c>
      <c r="J22" s="49">
        <v>6980</v>
      </c>
      <c r="K22" s="49">
        <v>1305</v>
      </c>
      <c r="L22" s="49">
        <v>1528</v>
      </c>
      <c r="M22" s="49">
        <v>804</v>
      </c>
      <c r="N22" s="49">
        <v>7842</v>
      </c>
      <c r="O22" s="49">
        <v>147</v>
      </c>
      <c r="P22" s="50">
        <v>6670</v>
      </c>
      <c r="Q22" s="51">
        <f t="shared" si="0"/>
        <v>219562</v>
      </c>
      <c r="S22" s="1"/>
    </row>
    <row r="23" spans="1:19" ht="30" x14ac:dyDescent="0.25">
      <c r="A23" s="22" t="s">
        <v>25</v>
      </c>
      <c r="B23" s="3" t="s">
        <v>31</v>
      </c>
      <c r="C23" s="23">
        <v>2</v>
      </c>
      <c r="D23" s="24">
        <v>106</v>
      </c>
      <c r="E23" s="24">
        <v>358</v>
      </c>
      <c r="F23" s="24">
        <v>89</v>
      </c>
      <c r="G23" s="24" t="s">
        <v>17</v>
      </c>
      <c r="H23" s="24" t="s">
        <v>17</v>
      </c>
      <c r="I23" s="24" t="s">
        <v>17</v>
      </c>
      <c r="J23" s="24">
        <v>3</v>
      </c>
      <c r="K23" s="24">
        <v>62</v>
      </c>
      <c r="L23" s="24">
        <v>317</v>
      </c>
      <c r="M23" s="24">
        <v>354</v>
      </c>
      <c r="N23" s="24">
        <v>103</v>
      </c>
      <c r="O23" s="24" t="s">
        <v>17</v>
      </c>
      <c r="P23" s="25" t="s">
        <v>17</v>
      </c>
      <c r="Q23" s="15">
        <f t="shared" si="0"/>
        <v>1394</v>
      </c>
      <c r="S23" s="1"/>
    </row>
    <row r="24" spans="1:19" ht="30.75" thickBot="1" x14ac:dyDescent="0.3">
      <c r="A24" s="26" t="s">
        <v>25</v>
      </c>
      <c r="B24" s="27" t="s">
        <v>32</v>
      </c>
      <c r="C24" s="21">
        <v>72</v>
      </c>
      <c r="D24" s="11">
        <v>69</v>
      </c>
      <c r="E24" s="11">
        <v>104</v>
      </c>
      <c r="F24" s="11">
        <v>196</v>
      </c>
      <c r="G24" s="11" t="s">
        <v>17</v>
      </c>
      <c r="H24" s="11" t="s">
        <v>17</v>
      </c>
      <c r="I24" s="11" t="s">
        <v>17</v>
      </c>
      <c r="J24" s="11">
        <v>173</v>
      </c>
      <c r="K24" s="11">
        <v>134</v>
      </c>
      <c r="L24" s="11">
        <v>51</v>
      </c>
      <c r="M24" s="11">
        <v>45</v>
      </c>
      <c r="N24" s="11">
        <v>317</v>
      </c>
      <c r="O24" s="11" t="s">
        <v>17</v>
      </c>
      <c r="P24" s="13">
        <v>2</v>
      </c>
      <c r="Q24" s="16">
        <f t="shared" si="0"/>
        <v>1163</v>
      </c>
      <c r="S24" s="1"/>
    </row>
    <row r="25" spans="1:19" ht="30.75" thickBot="1" x14ac:dyDescent="0.3">
      <c r="A25" s="28" t="s">
        <v>25</v>
      </c>
      <c r="B25" s="29" t="s">
        <v>33</v>
      </c>
      <c r="C25" s="30">
        <v>74</v>
      </c>
      <c r="D25" s="31">
        <v>175</v>
      </c>
      <c r="E25" s="31">
        <v>462</v>
      </c>
      <c r="F25" s="31">
        <v>285</v>
      </c>
      <c r="G25" s="31" t="s">
        <v>17</v>
      </c>
      <c r="H25" s="31" t="s">
        <v>17</v>
      </c>
      <c r="I25" s="31" t="s">
        <v>17</v>
      </c>
      <c r="J25" s="31">
        <v>176</v>
      </c>
      <c r="K25" s="31">
        <v>196</v>
      </c>
      <c r="L25" s="31">
        <v>368</v>
      </c>
      <c r="M25" s="31">
        <v>400</v>
      </c>
      <c r="N25" s="31">
        <v>420</v>
      </c>
      <c r="O25" s="31" t="s">
        <v>17</v>
      </c>
      <c r="P25" s="32">
        <v>2</v>
      </c>
      <c r="Q25" s="33">
        <f t="shared" si="0"/>
        <v>2558</v>
      </c>
      <c r="S25" s="1"/>
    </row>
    <row r="26" spans="1:19" x14ac:dyDescent="0.25">
      <c r="A26" s="34" t="s">
        <v>26</v>
      </c>
      <c r="B26" s="35" t="s">
        <v>31</v>
      </c>
      <c r="C26" s="36">
        <v>6</v>
      </c>
      <c r="D26" s="37" t="s">
        <v>17</v>
      </c>
      <c r="E26" s="37" t="s">
        <v>17</v>
      </c>
      <c r="F26" s="37">
        <v>73</v>
      </c>
      <c r="G26" s="37">
        <v>107</v>
      </c>
      <c r="H26" s="37" t="s">
        <v>17</v>
      </c>
      <c r="I26" s="37">
        <v>101</v>
      </c>
      <c r="J26" s="37">
        <v>22</v>
      </c>
      <c r="K26" s="37">
        <v>61</v>
      </c>
      <c r="L26" s="37" t="s">
        <v>17</v>
      </c>
      <c r="M26" s="37">
        <v>47</v>
      </c>
      <c r="N26" s="37">
        <v>87</v>
      </c>
      <c r="O26" s="37" t="s">
        <v>17</v>
      </c>
      <c r="P26" s="38">
        <v>2385</v>
      </c>
      <c r="Q26" s="39">
        <f t="shared" si="0"/>
        <v>2889</v>
      </c>
      <c r="S26" s="1"/>
    </row>
    <row r="27" spans="1:19" ht="15.75" thickBot="1" x14ac:dyDescent="0.3">
      <c r="A27" s="40" t="s">
        <v>26</v>
      </c>
      <c r="B27" s="41" t="s">
        <v>32</v>
      </c>
      <c r="C27" s="42">
        <v>4</v>
      </c>
      <c r="D27" s="43" t="s">
        <v>17</v>
      </c>
      <c r="E27" s="43" t="s">
        <v>17</v>
      </c>
      <c r="F27" s="43">
        <v>7</v>
      </c>
      <c r="G27" s="43">
        <v>4</v>
      </c>
      <c r="H27" s="43" t="s">
        <v>17</v>
      </c>
      <c r="I27" s="43">
        <v>57</v>
      </c>
      <c r="J27" s="43">
        <v>123</v>
      </c>
      <c r="K27" s="43">
        <v>63</v>
      </c>
      <c r="L27" s="43" t="s">
        <v>17</v>
      </c>
      <c r="M27" s="43">
        <v>1</v>
      </c>
      <c r="N27" s="43">
        <v>322</v>
      </c>
      <c r="O27" s="43" t="s">
        <v>17</v>
      </c>
      <c r="P27" s="44">
        <v>24</v>
      </c>
      <c r="Q27" s="45">
        <f t="shared" si="0"/>
        <v>605</v>
      </c>
      <c r="S27" s="1"/>
    </row>
    <row r="28" spans="1:19" ht="15.75" thickBot="1" x14ac:dyDescent="0.3">
      <c r="A28" s="46" t="s">
        <v>26</v>
      </c>
      <c r="B28" s="47" t="s">
        <v>33</v>
      </c>
      <c r="C28" s="48">
        <v>10</v>
      </c>
      <c r="D28" s="49" t="s">
        <v>17</v>
      </c>
      <c r="E28" s="49" t="s">
        <v>17</v>
      </c>
      <c r="F28" s="49">
        <v>80</v>
      </c>
      <c r="G28" s="49">
        <v>111</v>
      </c>
      <c r="H28" s="49" t="s">
        <v>17</v>
      </c>
      <c r="I28" s="49">
        <v>158</v>
      </c>
      <c r="J28" s="49">
        <v>144</v>
      </c>
      <c r="K28" s="49">
        <v>123</v>
      </c>
      <c r="L28" s="49" t="s">
        <v>17</v>
      </c>
      <c r="M28" s="49">
        <v>48</v>
      </c>
      <c r="N28" s="49">
        <v>409</v>
      </c>
      <c r="O28" s="49" t="s">
        <v>17</v>
      </c>
      <c r="P28" s="50">
        <v>2409</v>
      </c>
      <c r="Q28" s="51">
        <f t="shared" si="0"/>
        <v>3492</v>
      </c>
      <c r="S28" s="1"/>
    </row>
    <row r="29" spans="1:19" ht="30" x14ac:dyDescent="0.25">
      <c r="A29" s="22" t="s">
        <v>27</v>
      </c>
      <c r="B29" s="3" t="s">
        <v>31</v>
      </c>
      <c r="C29" s="23">
        <v>141</v>
      </c>
      <c r="D29" s="24" t="s">
        <v>17</v>
      </c>
      <c r="E29" s="24" t="s">
        <v>17</v>
      </c>
      <c r="F29" s="24">
        <v>1</v>
      </c>
      <c r="G29" s="24" t="s">
        <v>17</v>
      </c>
      <c r="H29" s="24">
        <v>123</v>
      </c>
      <c r="I29" s="24" t="s">
        <v>17</v>
      </c>
      <c r="J29" s="24" t="s">
        <v>17</v>
      </c>
      <c r="K29" s="24" t="s">
        <v>17</v>
      </c>
      <c r="L29" s="24" t="s">
        <v>17</v>
      </c>
      <c r="M29" s="24">
        <v>354</v>
      </c>
      <c r="N29" s="24" t="s">
        <v>17</v>
      </c>
      <c r="O29" s="24" t="s">
        <v>17</v>
      </c>
      <c r="P29" s="25">
        <v>11</v>
      </c>
      <c r="Q29" s="15">
        <f t="shared" si="0"/>
        <v>630</v>
      </c>
      <c r="S29" s="1"/>
    </row>
    <row r="30" spans="1:19" ht="30.75" thickBot="1" x14ac:dyDescent="0.3">
      <c r="A30" s="26" t="s">
        <v>27</v>
      </c>
      <c r="B30" s="27" t="s">
        <v>32</v>
      </c>
      <c r="C30" s="21">
        <v>7</v>
      </c>
      <c r="D30" s="11" t="s">
        <v>17</v>
      </c>
      <c r="E30" s="11" t="s">
        <v>17</v>
      </c>
      <c r="F30" s="11" t="s">
        <v>17</v>
      </c>
      <c r="G30" s="11" t="s">
        <v>17</v>
      </c>
      <c r="H30" s="11" t="s">
        <v>17</v>
      </c>
      <c r="I30" s="11" t="s">
        <v>17</v>
      </c>
      <c r="J30" s="11" t="s">
        <v>17</v>
      </c>
      <c r="K30" s="11">
        <v>3</v>
      </c>
      <c r="L30" s="11" t="s">
        <v>17</v>
      </c>
      <c r="M30" s="11" t="s">
        <v>17</v>
      </c>
      <c r="N30" s="11">
        <v>6</v>
      </c>
      <c r="O30" s="11" t="s">
        <v>17</v>
      </c>
      <c r="P30" s="13" t="s">
        <v>17</v>
      </c>
      <c r="Q30" s="16">
        <f t="shared" si="0"/>
        <v>16</v>
      </c>
      <c r="S30" s="1"/>
    </row>
    <row r="31" spans="1:19" ht="30.75" thickBot="1" x14ac:dyDescent="0.3">
      <c r="A31" s="28" t="s">
        <v>27</v>
      </c>
      <c r="B31" s="29" t="s">
        <v>33</v>
      </c>
      <c r="C31" s="30">
        <v>148</v>
      </c>
      <c r="D31" s="31" t="s">
        <v>17</v>
      </c>
      <c r="E31" s="31" t="s">
        <v>17</v>
      </c>
      <c r="F31" s="31">
        <v>1</v>
      </c>
      <c r="G31" s="31" t="s">
        <v>17</v>
      </c>
      <c r="H31" s="31">
        <v>123</v>
      </c>
      <c r="I31" s="31" t="s">
        <v>17</v>
      </c>
      <c r="J31" s="31" t="s">
        <v>17</v>
      </c>
      <c r="K31" s="31">
        <v>3</v>
      </c>
      <c r="L31" s="31" t="s">
        <v>17</v>
      </c>
      <c r="M31" s="31">
        <v>354</v>
      </c>
      <c r="N31" s="31">
        <v>6</v>
      </c>
      <c r="O31" s="31" t="s">
        <v>17</v>
      </c>
      <c r="P31" s="32">
        <v>11</v>
      </c>
      <c r="Q31" s="33">
        <f t="shared" si="0"/>
        <v>646</v>
      </c>
      <c r="S31" s="1"/>
    </row>
    <row r="32" spans="1:19" ht="45" x14ac:dyDescent="0.25">
      <c r="A32" s="34" t="s">
        <v>28</v>
      </c>
      <c r="B32" s="35" t="s">
        <v>31</v>
      </c>
      <c r="C32" s="36">
        <v>943</v>
      </c>
      <c r="D32" s="37">
        <v>2756</v>
      </c>
      <c r="E32" s="37">
        <v>2088</v>
      </c>
      <c r="F32" s="37">
        <v>994</v>
      </c>
      <c r="G32" s="37">
        <v>2901</v>
      </c>
      <c r="H32" s="37">
        <v>2245</v>
      </c>
      <c r="I32" s="37">
        <v>1764</v>
      </c>
      <c r="J32" s="37">
        <v>518</v>
      </c>
      <c r="K32" s="37">
        <v>253</v>
      </c>
      <c r="L32" s="37">
        <v>5023</v>
      </c>
      <c r="M32" s="37">
        <v>8274</v>
      </c>
      <c r="N32" s="37">
        <v>2586</v>
      </c>
      <c r="O32" s="37">
        <v>2</v>
      </c>
      <c r="P32" s="38">
        <v>13</v>
      </c>
      <c r="Q32" s="39">
        <f t="shared" si="0"/>
        <v>30360</v>
      </c>
      <c r="S32" s="1"/>
    </row>
    <row r="33" spans="1:19" ht="45.75" thickBot="1" x14ac:dyDescent="0.3">
      <c r="A33" s="40" t="s">
        <v>28</v>
      </c>
      <c r="B33" s="41" t="s">
        <v>32</v>
      </c>
      <c r="C33" s="42">
        <v>619</v>
      </c>
      <c r="D33" s="43">
        <v>931</v>
      </c>
      <c r="E33" s="43">
        <v>405</v>
      </c>
      <c r="F33" s="43">
        <v>507</v>
      </c>
      <c r="G33" s="43">
        <v>979</v>
      </c>
      <c r="H33" s="43">
        <v>816</v>
      </c>
      <c r="I33" s="43">
        <v>565</v>
      </c>
      <c r="J33" s="43">
        <v>977</v>
      </c>
      <c r="K33" s="43">
        <v>81</v>
      </c>
      <c r="L33" s="43">
        <v>240</v>
      </c>
      <c r="M33" s="43">
        <v>322</v>
      </c>
      <c r="N33" s="43">
        <v>413</v>
      </c>
      <c r="O33" s="43">
        <v>111</v>
      </c>
      <c r="P33" s="44">
        <v>6</v>
      </c>
      <c r="Q33" s="45">
        <f t="shared" si="0"/>
        <v>6972</v>
      </c>
      <c r="S33" s="1"/>
    </row>
    <row r="34" spans="1:19" ht="45.75" thickBot="1" x14ac:dyDescent="0.3">
      <c r="A34" s="46" t="s">
        <v>28</v>
      </c>
      <c r="B34" s="47" t="s">
        <v>33</v>
      </c>
      <c r="C34" s="48">
        <v>1563</v>
      </c>
      <c r="D34" s="49">
        <v>3687</v>
      </c>
      <c r="E34" s="49">
        <v>2493</v>
      </c>
      <c r="F34" s="49">
        <v>1501</v>
      </c>
      <c r="G34" s="49">
        <v>3880</v>
      </c>
      <c r="H34" s="49">
        <v>3061</v>
      </c>
      <c r="I34" s="49">
        <v>2329</v>
      </c>
      <c r="J34" s="49">
        <v>1495</v>
      </c>
      <c r="K34" s="49">
        <v>333</v>
      </c>
      <c r="L34" s="49">
        <v>5264</v>
      </c>
      <c r="M34" s="49">
        <v>8596</v>
      </c>
      <c r="N34" s="49">
        <v>2999</v>
      </c>
      <c r="O34" s="49">
        <v>114</v>
      </c>
      <c r="P34" s="50">
        <v>19</v>
      </c>
      <c r="Q34" s="51">
        <f t="shared" si="0"/>
        <v>37334</v>
      </c>
      <c r="S34" s="1"/>
    </row>
    <row r="35" spans="1:19" ht="30" x14ac:dyDescent="0.25">
      <c r="A35" s="22" t="s">
        <v>29</v>
      </c>
      <c r="B35" s="3" t="s">
        <v>31</v>
      </c>
      <c r="C35" s="23">
        <v>1602</v>
      </c>
      <c r="D35" s="24">
        <v>301</v>
      </c>
      <c r="E35" s="24">
        <v>1755</v>
      </c>
      <c r="F35" s="24">
        <v>9665</v>
      </c>
      <c r="G35" s="24">
        <v>20913</v>
      </c>
      <c r="H35" s="24">
        <v>15114</v>
      </c>
      <c r="I35" s="24">
        <v>3149</v>
      </c>
      <c r="J35" s="24">
        <v>232</v>
      </c>
      <c r="K35" s="24">
        <v>170</v>
      </c>
      <c r="L35" s="24">
        <v>1120</v>
      </c>
      <c r="M35" s="24">
        <v>1887</v>
      </c>
      <c r="N35" s="24">
        <v>5107</v>
      </c>
      <c r="O35" s="24">
        <v>3835</v>
      </c>
      <c r="P35" s="25">
        <v>15</v>
      </c>
      <c r="Q35" s="15">
        <f t="shared" si="0"/>
        <v>64865</v>
      </c>
      <c r="S35" s="1"/>
    </row>
    <row r="36" spans="1:19" ht="30.75" thickBot="1" x14ac:dyDescent="0.3">
      <c r="A36" s="26" t="s">
        <v>29</v>
      </c>
      <c r="B36" s="27" t="s">
        <v>32</v>
      </c>
      <c r="C36" s="21">
        <v>297</v>
      </c>
      <c r="D36" s="11">
        <v>62</v>
      </c>
      <c r="E36" s="11">
        <v>171</v>
      </c>
      <c r="F36" s="11">
        <v>707</v>
      </c>
      <c r="G36" s="11">
        <v>1421</v>
      </c>
      <c r="H36" s="11">
        <v>2560</v>
      </c>
      <c r="I36" s="11">
        <v>9838</v>
      </c>
      <c r="J36" s="11">
        <v>2511</v>
      </c>
      <c r="K36" s="11">
        <v>156</v>
      </c>
      <c r="L36" s="11">
        <v>29</v>
      </c>
      <c r="M36" s="11">
        <v>91</v>
      </c>
      <c r="N36" s="11">
        <v>6202</v>
      </c>
      <c r="O36" s="11">
        <v>6646</v>
      </c>
      <c r="P36" s="13">
        <v>892</v>
      </c>
      <c r="Q36" s="16">
        <f t="shared" si="0"/>
        <v>31583</v>
      </c>
      <c r="S36" s="1"/>
    </row>
    <row r="37" spans="1:19" ht="30.75" thickBot="1" x14ac:dyDescent="0.3">
      <c r="A37" s="28" t="s">
        <v>29</v>
      </c>
      <c r="B37" s="29" t="s">
        <v>33</v>
      </c>
      <c r="C37" s="30">
        <v>1900</v>
      </c>
      <c r="D37" s="31">
        <v>363</v>
      </c>
      <c r="E37" s="31">
        <v>1927</v>
      </c>
      <c r="F37" s="31">
        <v>10373</v>
      </c>
      <c r="G37" s="31">
        <v>22334</v>
      </c>
      <c r="H37" s="31">
        <v>17674</v>
      </c>
      <c r="I37" s="31">
        <v>12987</v>
      </c>
      <c r="J37" s="31">
        <v>2743</v>
      </c>
      <c r="K37" s="31">
        <v>325</v>
      </c>
      <c r="L37" s="31">
        <v>1149</v>
      </c>
      <c r="M37" s="31">
        <v>1978</v>
      </c>
      <c r="N37" s="31">
        <v>11309</v>
      </c>
      <c r="O37" s="31">
        <v>10481</v>
      </c>
      <c r="P37" s="32">
        <v>907</v>
      </c>
      <c r="Q37" s="33">
        <f t="shared" si="0"/>
        <v>96450</v>
      </c>
      <c r="S37" s="1"/>
    </row>
    <row r="38" spans="1:19" x14ac:dyDescent="0.25">
      <c r="A38" s="52" t="s">
        <v>30</v>
      </c>
      <c r="B38" s="35" t="s">
        <v>31</v>
      </c>
      <c r="C38" s="68">
        <f t="shared" ref="C38:Q38" si="1">SUM(C5,C8,C11,C14,C17,C20,C23,C26,C29,C32,C35)</f>
        <v>217674</v>
      </c>
      <c r="D38" s="53">
        <f t="shared" si="1"/>
        <v>446446</v>
      </c>
      <c r="E38" s="53">
        <f t="shared" si="1"/>
        <v>170057</v>
      </c>
      <c r="F38" s="53">
        <f t="shared" si="1"/>
        <v>400825</v>
      </c>
      <c r="G38" s="53">
        <f t="shared" si="1"/>
        <v>206696</v>
      </c>
      <c r="H38" s="53">
        <f t="shared" si="1"/>
        <v>264024</v>
      </c>
      <c r="I38" s="12">
        <f t="shared" si="1"/>
        <v>93027</v>
      </c>
      <c r="J38" s="12">
        <f t="shared" si="1"/>
        <v>24798</v>
      </c>
      <c r="K38" s="53">
        <f t="shared" si="1"/>
        <v>30479</v>
      </c>
      <c r="L38" s="53">
        <f t="shared" si="1"/>
        <v>76520</v>
      </c>
      <c r="M38" s="53">
        <f t="shared" si="1"/>
        <v>131209</v>
      </c>
      <c r="N38" s="53">
        <f t="shared" si="1"/>
        <v>96846</v>
      </c>
      <c r="O38" s="53">
        <f t="shared" si="1"/>
        <v>9006</v>
      </c>
      <c r="P38" s="54">
        <f t="shared" si="1"/>
        <v>10282</v>
      </c>
      <c r="Q38" s="39">
        <f t="shared" si="1"/>
        <v>2177889</v>
      </c>
    </row>
    <row r="39" spans="1:19" x14ac:dyDescent="0.25">
      <c r="A39" s="55" t="s">
        <v>30</v>
      </c>
      <c r="B39" s="71" t="s">
        <v>32</v>
      </c>
      <c r="C39" s="69">
        <f t="shared" ref="C39:Q39" si="2">SUM(C6,C9,C12,C15,C18,C21,C24,C27,C30,C33,C36)</f>
        <v>55842</v>
      </c>
      <c r="D39" s="56">
        <f t="shared" si="2"/>
        <v>5147</v>
      </c>
      <c r="E39" s="56">
        <f t="shared" si="2"/>
        <v>22145</v>
      </c>
      <c r="F39" s="56">
        <f t="shared" si="2"/>
        <v>62660</v>
      </c>
      <c r="G39" s="56">
        <f t="shared" si="2"/>
        <v>35432</v>
      </c>
      <c r="H39" s="56">
        <f t="shared" si="2"/>
        <v>11510</v>
      </c>
      <c r="I39" s="56">
        <f t="shared" si="2"/>
        <v>24340</v>
      </c>
      <c r="J39" s="56">
        <f t="shared" si="2"/>
        <v>31320</v>
      </c>
      <c r="K39" s="56">
        <f t="shared" si="2"/>
        <v>12150</v>
      </c>
      <c r="L39" s="56">
        <f t="shared" si="2"/>
        <v>2699</v>
      </c>
      <c r="M39" s="56">
        <f t="shared" si="2"/>
        <v>3275</v>
      </c>
      <c r="N39" s="56">
        <f t="shared" si="2"/>
        <v>48209</v>
      </c>
      <c r="O39" s="56">
        <f t="shared" si="2"/>
        <v>41477</v>
      </c>
      <c r="P39" s="57">
        <f t="shared" si="2"/>
        <v>9207</v>
      </c>
      <c r="Q39" s="58">
        <f t="shared" si="2"/>
        <v>365413</v>
      </c>
    </row>
    <row r="40" spans="1:19" ht="15.75" thickBot="1" x14ac:dyDescent="0.3">
      <c r="A40" s="59" t="s">
        <v>30</v>
      </c>
      <c r="B40" s="72" t="s">
        <v>33</v>
      </c>
      <c r="C40" s="70">
        <f t="shared" ref="C40:Q40" si="3">SUM(C7,C10,C13,C16,C19,C22,C25,C28,C31,C34,C37)</f>
        <v>273519</v>
      </c>
      <c r="D40" s="60">
        <f t="shared" si="3"/>
        <v>451593</v>
      </c>
      <c r="E40" s="60">
        <f t="shared" si="3"/>
        <v>192203</v>
      </c>
      <c r="F40" s="60">
        <f t="shared" si="3"/>
        <v>463485</v>
      </c>
      <c r="G40" s="60">
        <f t="shared" si="3"/>
        <v>242127</v>
      </c>
      <c r="H40" s="60">
        <f t="shared" si="3"/>
        <v>275535</v>
      </c>
      <c r="I40" s="10">
        <f t="shared" si="3"/>
        <v>117368</v>
      </c>
      <c r="J40" s="10">
        <f t="shared" si="3"/>
        <v>56118</v>
      </c>
      <c r="K40" s="60">
        <f t="shared" si="3"/>
        <v>42627</v>
      </c>
      <c r="L40" s="60">
        <f t="shared" si="3"/>
        <v>79220</v>
      </c>
      <c r="M40" s="60">
        <f t="shared" si="3"/>
        <v>134486</v>
      </c>
      <c r="N40" s="60">
        <f t="shared" si="3"/>
        <v>145055</v>
      </c>
      <c r="O40" s="60">
        <f t="shared" si="3"/>
        <v>50484</v>
      </c>
      <c r="P40" s="61">
        <f t="shared" si="3"/>
        <v>19489</v>
      </c>
      <c r="Q40" s="62">
        <f t="shared" si="3"/>
        <v>2543309</v>
      </c>
    </row>
    <row r="43" spans="1:19" x14ac:dyDescent="0.25">
      <c r="A43" s="65" t="s">
        <v>51</v>
      </c>
    </row>
    <row r="44" spans="1:19" x14ac:dyDescent="0.25">
      <c r="A44" s="65" t="s">
        <v>52</v>
      </c>
    </row>
    <row r="45" spans="1:19" x14ac:dyDescent="0.25">
      <c r="A45" s="65" t="s">
        <v>53</v>
      </c>
    </row>
    <row r="46" spans="1:19" x14ac:dyDescent="0.25">
      <c r="A46" s="65" t="s">
        <v>54</v>
      </c>
    </row>
    <row r="48" spans="1:19" x14ac:dyDescent="0.25">
      <c r="A48" s="66" t="s">
        <v>55</v>
      </c>
    </row>
    <row r="49" spans="1:17" x14ac:dyDescent="0.25">
      <c r="A49" s="66" t="s">
        <v>58</v>
      </c>
      <c r="B49" s="67"/>
      <c r="C49" s="67"/>
      <c r="D49" s="67"/>
      <c r="E49" s="67"/>
      <c r="F49" s="67"/>
      <c r="G49" s="67"/>
      <c r="H49" s="67"/>
      <c r="I49" s="67"/>
      <c r="J49" s="67"/>
      <c r="K49" s="67"/>
      <c r="L49" s="67"/>
      <c r="M49" s="67"/>
      <c r="N49" s="67"/>
      <c r="O49" s="67"/>
      <c r="P49" s="67"/>
      <c r="Q49" s="67"/>
    </row>
    <row r="50" spans="1:17" x14ac:dyDescent="0.25">
      <c r="A50" s="66" t="s">
        <v>56</v>
      </c>
      <c r="B50" s="67"/>
      <c r="C50" s="67"/>
      <c r="D50" s="67"/>
      <c r="E50" s="67"/>
      <c r="F50" s="67"/>
      <c r="G50" s="67"/>
      <c r="H50" s="67"/>
      <c r="I50" s="67"/>
      <c r="J50" s="67"/>
      <c r="K50" s="67"/>
      <c r="L50" s="67"/>
      <c r="M50" s="67"/>
      <c r="N50" s="67"/>
      <c r="O50" s="67"/>
      <c r="P50" s="67"/>
      <c r="Q50" s="67"/>
    </row>
    <row r="51" spans="1:17" x14ac:dyDescent="0.25">
      <c r="A51" s="66" t="s">
        <v>59</v>
      </c>
      <c r="B51" s="67"/>
      <c r="C51" s="67"/>
      <c r="D51" s="67"/>
      <c r="E51" s="67"/>
      <c r="F51" s="67"/>
      <c r="G51" s="67"/>
    </row>
    <row r="52" spans="1:17" x14ac:dyDescent="0.25">
      <c r="A52" s="73" t="s">
        <v>61</v>
      </c>
      <c r="B52" s="74"/>
      <c r="C52" s="74"/>
      <c r="D52" s="74"/>
      <c r="E52" s="74"/>
      <c r="F52" s="74"/>
      <c r="G52" s="74"/>
      <c r="H52" s="74"/>
      <c r="I52" s="74"/>
      <c r="J52" s="74"/>
      <c r="K52" s="74"/>
      <c r="L52" s="74"/>
      <c r="M52" s="74"/>
      <c r="N52" s="74"/>
    </row>
    <row r="53" spans="1:17" x14ac:dyDescent="0.25">
      <c r="A53" s="73" t="s">
        <v>62</v>
      </c>
      <c r="B53" s="74"/>
      <c r="C53" s="74"/>
      <c r="D53" s="74"/>
      <c r="E53" s="74"/>
    </row>
    <row r="54" spans="1:17" x14ac:dyDescent="0.25">
      <c r="A54" s="73" t="s">
        <v>60</v>
      </c>
      <c r="B54" s="74"/>
      <c r="C54" s="74"/>
      <c r="D54" s="74"/>
      <c r="E54" s="74"/>
      <c r="F54" s="74"/>
      <c r="G54" s="74"/>
      <c r="H54" s="74"/>
      <c r="I54" s="74"/>
    </row>
    <row r="55" spans="1:17" x14ac:dyDescent="0.25">
      <c r="A55" s="74" t="s">
        <v>57</v>
      </c>
      <c r="B55" s="74"/>
    </row>
  </sheetData>
  <mergeCells count="2">
    <mergeCell ref="C2:Q2"/>
    <mergeCell ref="A1:Q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tabula-SFS_2017_Annual-Report_S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2018-11-27T14:13:48Z</dcterms:created>
  <dcterms:modified xsi:type="dcterms:W3CDTF">2018-11-27T15:08:42Z</dcterms:modified>
</cp:coreProperties>
</file>