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Z:\FISEAPPS\FISEPRO\New_Content\sample_NFI\MK\Originals_more_recent\Tabular_data\Info_level_B\Topic_Area\Statistical_Office\"/>
    </mc:Choice>
  </mc:AlternateContent>
  <bookViews>
    <workbookView xWindow="0" yWindow="0" windowWidth="28800" windowHeight="11700"/>
  </bookViews>
  <sheets>
    <sheet name="ES321M16" sheetId="2" r:id="rId1"/>
  </sheets>
  <calcPr calcId="162913" iterateDelta="1E-4"/>
</workbook>
</file>

<file path=xl/calcChain.xml><?xml version="1.0" encoding="utf-8"?>
<calcChain xmlns="http://schemas.openxmlformats.org/spreadsheetml/2006/main">
  <c r="U129" i="2" l="1"/>
  <c r="U124" i="2"/>
  <c r="U44" i="2"/>
  <c r="U100" i="2"/>
  <c r="U125" i="2"/>
  <c r="T124" i="2"/>
  <c r="T131" i="2"/>
  <c r="T130" i="2"/>
  <c r="T129" i="2"/>
  <c r="T128" i="2"/>
  <c r="T127" i="2"/>
  <c r="T126" i="2"/>
  <c r="T125" i="2"/>
  <c r="T123" i="2"/>
  <c r="T122" i="2"/>
  <c r="T121" i="2"/>
  <c r="T120" i="2"/>
  <c r="T119" i="2"/>
  <c r="T118" i="2"/>
  <c r="T117" i="2"/>
  <c r="T116" i="2"/>
  <c r="T115" i="2"/>
  <c r="T114" i="2"/>
  <c r="T113" i="2"/>
  <c r="T112" i="2"/>
  <c r="T111" i="2"/>
  <c r="T110" i="2"/>
  <c r="T109" i="2"/>
  <c r="T108" i="2"/>
  <c r="T107" i="2"/>
  <c r="T106" i="2"/>
  <c r="T105" i="2"/>
  <c r="T104" i="2"/>
  <c r="T103" i="2"/>
  <c r="T102" i="2"/>
  <c r="T101" i="2"/>
  <c r="T100" i="2"/>
  <c r="T99" i="2"/>
  <c r="T98" i="2"/>
  <c r="T97" i="2"/>
  <c r="T96" i="2"/>
  <c r="T95" i="2"/>
  <c r="T94" i="2"/>
  <c r="T93" i="2"/>
  <c r="T92" i="2"/>
  <c r="T91" i="2"/>
  <c r="T90" i="2"/>
  <c r="T89" i="2"/>
  <c r="T88" i="2"/>
  <c r="T87" i="2"/>
  <c r="T86" i="2"/>
  <c r="T85" i="2"/>
  <c r="T84" i="2"/>
  <c r="T83" i="2"/>
  <c r="T82" i="2"/>
  <c r="T81" i="2"/>
  <c r="T80" i="2"/>
  <c r="T79" i="2"/>
  <c r="T78" i="2"/>
  <c r="T77" i="2"/>
  <c r="T76" i="2"/>
  <c r="T75" i="2"/>
  <c r="T74" i="2"/>
  <c r="T73" i="2"/>
  <c r="T72" i="2"/>
  <c r="T71" i="2"/>
  <c r="T70" i="2"/>
  <c r="T69" i="2"/>
  <c r="T68" i="2"/>
  <c r="T67" i="2"/>
  <c r="T66" i="2"/>
  <c r="T65" i="2"/>
  <c r="T64" i="2"/>
  <c r="T63" i="2"/>
  <c r="T62" i="2"/>
  <c r="T61" i="2"/>
  <c r="T60" i="2"/>
  <c r="T59" i="2"/>
  <c r="T58" i="2"/>
  <c r="T57" i="2"/>
  <c r="T56" i="2"/>
  <c r="T55" i="2"/>
  <c r="T54" i="2"/>
  <c r="T53" i="2"/>
  <c r="T52" i="2"/>
  <c r="T51" i="2"/>
  <c r="T50" i="2"/>
  <c r="T49" i="2"/>
  <c r="T48" i="2"/>
  <c r="T47" i="2"/>
  <c r="T46" i="2"/>
  <c r="T45" i="2"/>
  <c r="T44" i="2"/>
  <c r="T43" i="2"/>
  <c r="T42" i="2"/>
  <c r="T41" i="2"/>
  <c r="T40" i="2"/>
  <c r="T39" i="2"/>
  <c r="T38" i="2"/>
  <c r="T37" i="2"/>
  <c r="T36" i="2"/>
  <c r="T35" i="2"/>
  <c r="T34" i="2"/>
  <c r="T33" i="2"/>
  <c r="T32" i="2"/>
  <c r="T31" i="2"/>
  <c r="T30" i="2"/>
  <c r="T29" i="2"/>
  <c r="T28" i="2"/>
  <c r="T27" i="2"/>
  <c r="T26" i="2"/>
  <c r="T25" i="2"/>
  <c r="T24" i="2"/>
  <c r="T23" i="2"/>
  <c r="T22" i="2"/>
  <c r="T21" i="2"/>
  <c r="T20" i="2"/>
  <c r="T19" i="2"/>
  <c r="T18" i="2"/>
  <c r="T17" i="2"/>
  <c r="T16" i="2"/>
  <c r="T15" i="2"/>
  <c r="T14" i="2"/>
  <c r="T13" i="2"/>
  <c r="T12" i="2"/>
  <c r="T11" i="2"/>
  <c r="T10" i="2"/>
  <c r="T9" i="2"/>
  <c r="T8" i="2"/>
  <c r="T7" i="2"/>
  <c r="T6" i="2"/>
  <c r="T5" i="2"/>
  <c r="T4" i="2"/>
  <c r="R131" i="2"/>
  <c r="P131" i="2"/>
  <c r="N131" i="2"/>
  <c r="L131" i="2"/>
  <c r="J131" i="2"/>
  <c r="H131" i="2"/>
  <c r="F131" i="2"/>
  <c r="R130" i="2"/>
  <c r="P130" i="2"/>
  <c r="N130" i="2"/>
  <c r="L130" i="2"/>
  <c r="J130" i="2"/>
  <c r="H130" i="2"/>
  <c r="F130" i="2"/>
  <c r="R129" i="2"/>
  <c r="P129" i="2"/>
  <c r="N129" i="2"/>
  <c r="L129" i="2"/>
  <c r="J129" i="2"/>
  <c r="H129" i="2"/>
  <c r="F129" i="2"/>
  <c r="R128" i="2"/>
  <c r="P128" i="2"/>
  <c r="N128" i="2"/>
  <c r="L128" i="2"/>
  <c r="J128" i="2"/>
  <c r="H128" i="2"/>
  <c r="F128" i="2"/>
  <c r="R127" i="2"/>
  <c r="P127" i="2"/>
  <c r="N127" i="2"/>
  <c r="L127" i="2"/>
  <c r="J127" i="2"/>
  <c r="H127" i="2"/>
  <c r="F127" i="2"/>
  <c r="R126" i="2"/>
  <c r="P126" i="2"/>
  <c r="N126" i="2"/>
  <c r="L126" i="2"/>
  <c r="J126" i="2"/>
  <c r="H126" i="2"/>
  <c r="F126" i="2"/>
  <c r="R125" i="2"/>
  <c r="P125" i="2"/>
  <c r="N125" i="2"/>
  <c r="L125" i="2"/>
  <c r="J125" i="2"/>
  <c r="H125" i="2"/>
  <c r="F125" i="2"/>
  <c r="R124" i="2"/>
  <c r="P124" i="2"/>
  <c r="N124" i="2"/>
  <c r="L124" i="2"/>
  <c r="J124" i="2"/>
  <c r="H124" i="2"/>
  <c r="F124" i="2"/>
  <c r="D124" i="2"/>
  <c r="R107" i="2"/>
  <c r="P107" i="2"/>
  <c r="N107" i="2"/>
  <c r="L107" i="2"/>
  <c r="J107" i="2"/>
  <c r="H107" i="2"/>
  <c r="F107" i="2"/>
  <c r="R106" i="2"/>
  <c r="P106" i="2"/>
  <c r="N106" i="2"/>
  <c r="L106" i="2"/>
  <c r="J106" i="2"/>
  <c r="H106" i="2"/>
  <c r="F106" i="2"/>
  <c r="R105" i="2"/>
  <c r="P105" i="2"/>
  <c r="N105" i="2"/>
  <c r="L105" i="2"/>
  <c r="J105" i="2"/>
  <c r="H105" i="2"/>
  <c r="F105" i="2"/>
  <c r="R104" i="2"/>
  <c r="P104" i="2"/>
  <c r="N104" i="2"/>
  <c r="L104" i="2"/>
  <c r="J104" i="2"/>
  <c r="H104" i="2"/>
  <c r="F104" i="2"/>
  <c r="R103" i="2"/>
  <c r="P103" i="2"/>
  <c r="N103" i="2"/>
  <c r="L103" i="2"/>
  <c r="J103" i="2"/>
  <c r="H103" i="2"/>
  <c r="F103" i="2"/>
  <c r="R102" i="2"/>
  <c r="S102" i="2" s="1"/>
  <c r="P102" i="2"/>
  <c r="N102" i="2"/>
  <c r="L102" i="2"/>
  <c r="J102" i="2"/>
  <c r="K102" i="2" s="1"/>
  <c r="H102" i="2"/>
  <c r="F102" i="2"/>
  <c r="G102" i="2" s="1"/>
  <c r="D102" i="2"/>
  <c r="J101" i="2"/>
  <c r="R101" i="2"/>
  <c r="P101" i="2"/>
  <c r="N101" i="2"/>
  <c r="L101" i="2"/>
  <c r="H101" i="2"/>
  <c r="F101" i="2"/>
  <c r="R100" i="2"/>
  <c r="P100" i="2"/>
  <c r="N100" i="2"/>
  <c r="L100" i="2"/>
  <c r="J100" i="2"/>
  <c r="H100" i="2"/>
  <c r="F100" i="2"/>
  <c r="E102" i="2"/>
  <c r="M102" i="2"/>
  <c r="O102" i="2"/>
  <c r="Q102" i="2"/>
  <c r="D100" i="2"/>
  <c r="R51" i="2"/>
  <c r="P51" i="2"/>
  <c r="N51" i="2"/>
  <c r="L51" i="2"/>
  <c r="J51" i="2"/>
  <c r="H51" i="2"/>
  <c r="F51" i="2"/>
  <c r="R50" i="2"/>
  <c r="P50" i="2"/>
  <c r="N50" i="2"/>
  <c r="L50" i="2"/>
  <c r="J50" i="2"/>
  <c r="H50" i="2"/>
  <c r="F50" i="2"/>
  <c r="R49" i="2"/>
  <c r="P49" i="2"/>
  <c r="N49" i="2"/>
  <c r="L49" i="2"/>
  <c r="J49" i="2"/>
  <c r="H49" i="2"/>
  <c r="F49" i="2"/>
  <c r="R48" i="2"/>
  <c r="P48" i="2"/>
  <c r="N48" i="2"/>
  <c r="L48" i="2"/>
  <c r="J48" i="2"/>
  <c r="H48" i="2"/>
  <c r="F48" i="2"/>
  <c r="R47" i="2"/>
  <c r="P47" i="2"/>
  <c r="N47" i="2"/>
  <c r="L47" i="2"/>
  <c r="J47" i="2"/>
  <c r="H47" i="2"/>
  <c r="F47" i="2"/>
  <c r="R46" i="2"/>
  <c r="P46" i="2"/>
  <c r="N46" i="2"/>
  <c r="L46" i="2"/>
  <c r="J46" i="2"/>
  <c r="H46" i="2"/>
  <c r="F46" i="2"/>
  <c r="R45" i="2"/>
  <c r="P45" i="2"/>
  <c r="N45" i="2"/>
  <c r="L45" i="2"/>
  <c r="J45" i="2"/>
  <c r="H45" i="2"/>
  <c r="F45" i="2"/>
  <c r="R44" i="2"/>
  <c r="P44" i="2"/>
  <c r="N44" i="2"/>
  <c r="L44" i="2"/>
  <c r="J44" i="2"/>
  <c r="H44" i="2"/>
  <c r="F44" i="2"/>
  <c r="D44" i="2"/>
  <c r="I102" i="2" l="1"/>
  <c r="G4" i="2"/>
  <c r="I4" i="2"/>
  <c r="K4" i="2"/>
  <c r="M4" i="2"/>
  <c r="O4" i="2"/>
  <c r="Q4" i="2"/>
  <c r="S4" i="2"/>
  <c r="U4" i="2"/>
  <c r="U123" i="2" l="1"/>
  <c r="U122" i="2"/>
  <c r="U121" i="2"/>
  <c r="U120" i="2"/>
  <c r="U119" i="2"/>
  <c r="U118" i="2"/>
  <c r="U117" i="2"/>
  <c r="U116" i="2"/>
  <c r="U115" i="2"/>
  <c r="U114" i="2"/>
  <c r="U113" i="2"/>
  <c r="U112" i="2"/>
  <c r="U111" i="2"/>
  <c r="U110" i="2"/>
  <c r="U109" i="2"/>
  <c r="U108" i="2"/>
  <c r="U107" i="2"/>
  <c r="U106" i="2"/>
  <c r="U105" i="2"/>
  <c r="U104" i="2"/>
  <c r="U103" i="2"/>
  <c r="U102" i="2"/>
  <c r="U101" i="2"/>
  <c r="U99" i="2"/>
  <c r="U98" i="2"/>
  <c r="U97" i="2"/>
  <c r="U96" i="2"/>
  <c r="U95" i="2"/>
  <c r="U94" i="2"/>
  <c r="U93" i="2"/>
  <c r="U92" i="2"/>
  <c r="U91" i="2"/>
  <c r="U90" i="2"/>
  <c r="U89" i="2"/>
  <c r="U88" i="2"/>
  <c r="U87" i="2"/>
  <c r="U86" i="2"/>
  <c r="U85" i="2"/>
  <c r="U84" i="2"/>
  <c r="U83" i="2"/>
  <c r="U82" i="2"/>
  <c r="U81" i="2"/>
  <c r="U80" i="2"/>
  <c r="U79" i="2"/>
  <c r="U78" i="2"/>
  <c r="U77" i="2"/>
  <c r="U76" i="2"/>
  <c r="U75" i="2"/>
  <c r="U74" i="2"/>
  <c r="U73" i="2"/>
  <c r="U72" i="2"/>
  <c r="U71" i="2"/>
  <c r="U70" i="2"/>
  <c r="U69" i="2"/>
  <c r="U68" i="2"/>
  <c r="U67" i="2"/>
  <c r="U66" i="2"/>
  <c r="U65" i="2"/>
  <c r="U64" i="2"/>
  <c r="U63" i="2"/>
  <c r="U62" i="2"/>
  <c r="U61" i="2"/>
  <c r="U60" i="2"/>
  <c r="U59" i="2"/>
  <c r="U58" i="2"/>
  <c r="U57" i="2"/>
  <c r="U56" i="2"/>
  <c r="U55" i="2"/>
  <c r="U54" i="2"/>
  <c r="U53" i="2"/>
  <c r="U52" i="2"/>
  <c r="U51" i="2"/>
  <c r="U131" i="2" s="1"/>
  <c r="U50" i="2"/>
  <c r="U130" i="2" s="1"/>
  <c r="U49" i="2"/>
  <c r="U48" i="2"/>
  <c r="U47" i="2"/>
  <c r="U46" i="2"/>
  <c r="U126" i="2" s="1"/>
  <c r="U45" i="2"/>
  <c r="U43" i="2"/>
  <c r="U42" i="2"/>
  <c r="U41" i="2"/>
  <c r="U40" i="2"/>
  <c r="U39" i="2"/>
  <c r="U38" i="2"/>
  <c r="U37" i="2"/>
  <c r="U36" i="2"/>
  <c r="U35" i="2"/>
  <c r="U34" i="2"/>
  <c r="U33" i="2"/>
  <c r="U32" i="2"/>
  <c r="U31" i="2"/>
  <c r="U30" i="2"/>
  <c r="U29" i="2"/>
  <c r="U28" i="2"/>
  <c r="U27" i="2"/>
  <c r="U26" i="2"/>
  <c r="U25" i="2"/>
  <c r="U24" i="2"/>
  <c r="U23" i="2"/>
  <c r="U22" i="2"/>
  <c r="U21" i="2"/>
  <c r="U20" i="2"/>
  <c r="U19" i="2"/>
  <c r="U18" i="2"/>
  <c r="U17" i="2"/>
  <c r="U16" i="2"/>
  <c r="U15" i="2"/>
  <c r="U14" i="2"/>
  <c r="U13" i="2"/>
  <c r="U12" i="2"/>
  <c r="U11" i="2"/>
  <c r="U10" i="2"/>
  <c r="U9" i="2"/>
  <c r="U8" i="2"/>
  <c r="U7" i="2"/>
  <c r="U6" i="2"/>
  <c r="U5" i="2"/>
  <c r="S123" i="2"/>
  <c r="S122" i="2"/>
  <c r="S121" i="2"/>
  <c r="S120" i="2"/>
  <c r="S119" i="2"/>
  <c r="S118" i="2"/>
  <c r="S117" i="2"/>
  <c r="S116" i="2"/>
  <c r="S115" i="2"/>
  <c r="S114" i="2"/>
  <c r="S113" i="2"/>
  <c r="S112" i="2"/>
  <c r="S111" i="2"/>
  <c r="S110" i="2"/>
  <c r="S109" i="2"/>
  <c r="S108" i="2"/>
  <c r="S107" i="2"/>
  <c r="S106" i="2"/>
  <c r="S105" i="2"/>
  <c r="S104" i="2"/>
  <c r="S103" i="2"/>
  <c r="S101" i="2"/>
  <c r="S100" i="2"/>
  <c r="S99" i="2"/>
  <c r="S98" i="2"/>
  <c r="S97" i="2"/>
  <c r="S96" i="2"/>
  <c r="S95" i="2"/>
  <c r="S94" i="2"/>
  <c r="S93" i="2"/>
  <c r="S92" i="2"/>
  <c r="S83" i="2"/>
  <c r="S82" i="2"/>
  <c r="S81" i="2"/>
  <c r="S80" i="2"/>
  <c r="S79" i="2"/>
  <c r="S78" i="2"/>
  <c r="S77" i="2"/>
  <c r="S76" i="2"/>
  <c r="S75" i="2"/>
  <c r="S74" i="2"/>
  <c r="S73" i="2"/>
  <c r="S72" i="2"/>
  <c r="S71" i="2"/>
  <c r="S70" i="2"/>
  <c r="S69" i="2"/>
  <c r="S68" i="2"/>
  <c r="S67" i="2"/>
  <c r="S66" i="2"/>
  <c r="S65" i="2"/>
  <c r="S64" i="2"/>
  <c r="S63" i="2"/>
  <c r="S62" i="2"/>
  <c r="S61" i="2"/>
  <c r="S60" i="2"/>
  <c r="S59" i="2"/>
  <c r="S58" i="2"/>
  <c r="S57" i="2"/>
  <c r="S56" i="2"/>
  <c r="S55" i="2"/>
  <c r="S54" i="2"/>
  <c r="S53" i="2"/>
  <c r="S51" i="2"/>
  <c r="S50" i="2"/>
  <c r="S49" i="2"/>
  <c r="S129" i="2" s="1"/>
  <c r="S48" i="2"/>
  <c r="S47" i="2"/>
  <c r="S46" i="2"/>
  <c r="S126" i="2" s="1"/>
  <c r="S45" i="2"/>
  <c r="S44" i="2"/>
  <c r="S43" i="2"/>
  <c r="S42" i="2"/>
  <c r="S41" i="2"/>
  <c r="S38" i="2"/>
  <c r="S36" i="2"/>
  <c r="S35" i="2"/>
  <c r="S34" i="2"/>
  <c r="S33" i="2"/>
  <c r="S32" i="2"/>
  <c r="S31" i="2"/>
  <c r="S30" i="2"/>
  <c r="S29" i="2"/>
  <c r="S28" i="2"/>
  <c r="S27" i="2"/>
  <c r="S26" i="2"/>
  <c r="S25" i="2"/>
  <c r="S24" i="2"/>
  <c r="S23" i="2"/>
  <c r="S22" i="2"/>
  <c r="S21" i="2"/>
  <c r="S20" i="2"/>
  <c r="S19" i="2"/>
  <c r="S18" i="2"/>
  <c r="S17" i="2"/>
  <c r="S16" i="2"/>
  <c r="S15" i="2"/>
  <c r="S14" i="2"/>
  <c r="S13" i="2"/>
  <c r="S12" i="2"/>
  <c r="S11" i="2"/>
  <c r="S10" i="2"/>
  <c r="S9" i="2"/>
  <c r="S8" i="2"/>
  <c r="S7" i="2"/>
  <c r="S6" i="2"/>
  <c r="S5" i="2"/>
  <c r="Q120" i="2"/>
  <c r="Q119" i="2"/>
  <c r="Q118" i="2"/>
  <c r="Q117" i="2"/>
  <c r="Q116" i="2"/>
  <c r="Q115" i="2"/>
  <c r="Q114" i="2"/>
  <c r="Q113" i="2"/>
  <c r="Q112" i="2"/>
  <c r="Q111" i="2"/>
  <c r="Q110" i="2"/>
  <c r="Q109" i="2"/>
  <c r="Q108" i="2"/>
  <c r="Q107" i="2"/>
  <c r="Q106" i="2"/>
  <c r="Q105" i="2"/>
  <c r="Q104" i="2"/>
  <c r="Q103" i="2"/>
  <c r="Q101" i="2"/>
  <c r="Q100" i="2"/>
  <c r="Q99" i="2"/>
  <c r="Q98" i="2"/>
  <c r="Q97" i="2"/>
  <c r="Q96" i="2"/>
  <c r="Q95" i="2"/>
  <c r="Q94" i="2"/>
  <c r="Q93" i="2"/>
  <c r="Q92" i="2"/>
  <c r="Q90" i="2"/>
  <c r="Q83" i="2"/>
  <c r="Q82" i="2"/>
  <c r="Q81" i="2"/>
  <c r="Q80" i="2"/>
  <c r="Q79" i="2"/>
  <c r="Q78" i="2"/>
  <c r="Q77" i="2"/>
  <c r="Q76" i="2"/>
  <c r="Q75" i="2"/>
  <c r="Q74" i="2"/>
  <c r="Q73" i="2"/>
  <c r="Q72" i="2"/>
  <c r="Q71" i="2"/>
  <c r="Q70" i="2"/>
  <c r="Q69" i="2"/>
  <c r="Q68" i="2"/>
  <c r="Q67" i="2"/>
  <c r="Q66" i="2"/>
  <c r="Q65" i="2"/>
  <c r="Q64" i="2"/>
  <c r="Q63" i="2"/>
  <c r="Q62" i="2"/>
  <c r="Q61" i="2"/>
  <c r="Q60" i="2"/>
  <c r="Q59" i="2"/>
  <c r="Q58" i="2"/>
  <c r="Q57" i="2"/>
  <c r="Q56" i="2"/>
  <c r="Q55" i="2"/>
  <c r="Q54" i="2"/>
  <c r="Q53" i="2"/>
  <c r="Q52" i="2"/>
  <c r="Q51" i="2"/>
  <c r="Q50" i="2"/>
  <c r="Q130" i="2" s="1"/>
  <c r="Q49" i="2"/>
  <c r="Q129" i="2" s="1"/>
  <c r="Q48" i="2"/>
  <c r="Q47" i="2"/>
  <c r="Q46" i="2"/>
  <c r="Q45" i="2"/>
  <c r="Q44" i="2"/>
  <c r="Q43" i="2"/>
  <c r="Q42" i="2"/>
  <c r="Q41" i="2"/>
  <c r="Q40" i="2"/>
  <c r="Q39" i="2"/>
  <c r="Q38" i="2"/>
  <c r="Q37" i="2"/>
  <c r="Q36" i="2"/>
  <c r="Q35" i="2"/>
  <c r="Q34" i="2"/>
  <c r="Q33" i="2"/>
  <c r="Q32" i="2"/>
  <c r="Q31" i="2"/>
  <c r="Q30" i="2"/>
  <c r="Q29" i="2"/>
  <c r="Q28" i="2"/>
  <c r="Q19" i="2"/>
  <c r="Q18" i="2"/>
  <c r="Q17" i="2"/>
  <c r="Q16" i="2"/>
  <c r="Q15" i="2"/>
  <c r="Q14" i="2"/>
  <c r="Q13" i="2"/>
  <c r="Q12" i="2"/>
  <c r="Q11" i="2"/>
  <c r="Q10" i="2"/>
  <c r="Q9" i="2"/>
  <c r="Q8" i="2"/>
  <c r="Q7" i="2"/>
  <c r="Q6" i="2"/>
  <c r="Q5" i="2"/>
  <c r="O123" i="2"/>
  <c r="O122" i="2"/>
  <c r="O121" i="2"/>
  <c r="O120" i="2"/>
  <c r="O119" i="2"/>
  <c r="O118" i="2"/>
  <c r="O117" i="2"/>
  <c r="O116" i="2"/>
  <c r="O115" i="2"/>
  <c r="O114" i="2"/>
  <c r="O113" i="2"/>
  <c r="O112" i="2"/>
  <c r="O111" i="2"/>
  <c r="O110" i="2"/>
  <c r="O109" i="2"/>
  <c r="O108" i="2"/>
  <c r="O107" i="2"/>
  <c r="O106" i="2"/>
  <c r="O105" i="2"/>
  <c r="O104" i="2"/>
  <c r="O103" i="2"/>
  <c r="O101" i="2"/>
  <c r="O100" i="2"/>
  <c r="O97" i="2"/>
  <c r="O96" i="2"/>
  <c r="O95" i="2"/>
  <c r="O94" i="2"/>
  <c r="O93" i="2"/>
  <c r="O92" i="2"/>
  <c r="O91" i="2"/>
  <c r="O90" i="2"/>
  <c r="O83" i="2"/>
  <c r="O82" i="2"/>
  <c r="O81" i="2"/>
  <c r="O80" i="2"/>
  <c r="O79" i="2"/>
  <c r="O78" i="2"/>
  <c r="O77" i="2"/>
  <c r="O76" i="2"/>
  <c r="O75" i="2"/>
  <c r="O74" i="2"/>
  <c r="O73" i="2"/>
  <c r="O72" i="2"/>
  <c r="O71" i="2"/>
  <c r="O70" i="2"/>
  <c r="O69" i="2"/>
  <c r="O68" i="2"/>
  <c r="O67" i="2"/>
  <c r="O66" i="2"/>
  <c r="O65" i="2"/>
  <c r="O64" i="2"/>
  <c r="O63" i="2"/>
  <c r="O62" i="2"/>
  <c r="O61" i="2"/>
  <c r="O60" i="2"/>
  <c r="O59" i="2"/>
  <c r="O58" i="2"/>
  <c r="O57" i="2"/>
  <c r="O56" i="2"/>
  <c r="O55" i="2"/>
  <c r="O54" i="2"/>
  <c r="O53" i="2"/>
  <c r="O52" i="2"/>
  <c r="O51" i="2"/>
  <c r="O50" i="2"/>
  <c r="O49" i="2"/>
  <c r="O48" i="2"/>
  <c r="O128" i="2" s="1"/>
  <c r="O47" i="2"/>
  <c r="O127" i="2" s="1"/>
  <c r="O46" i="2"/>
  <c r="O126" i="2" s="1"/>
  <c r="O45" i="2"/>
  <c r="O125" i="2" s="1"/>
  <c r="O44" i="2"/>
  <c r="O124" i="2" s="1"/>
  <c r="O43" i="2"/>
  <c r="O42" i="2"/>
  <c r="O41" i="2"/>
  <c r="O40" i="2"/>
  <c r="O39" i="2"/>
  <c r="O38" i="2"/>
  <c r="O37" i="2"/>
  <c r="O36" i="2"/>
  <c r="O35" i="2"/>
  <c r="O34" i="2"/>
  <c r="O33" i="2"/>
  <c r="O32" i="2"/>
  <c r="O31" i="2"/>
  <c r="O30" i="2"/>
  <c r="O29" i="2"/>
  <c r="O28" i="2"/>
  <c r="O27" i="2"/>
  <c r="O26" i="2"/>
  <c r="O25" i="2"/>
  <c r="O24" i="2"/>
  <c r="O23" i="2"/>
  <c r="O22" i="2"/>
  <c r="O21" i="2"/>
  <c r="O20" i="2"/>
  <c r="O19" i="2"/>
  <c r="O18" i="2"/>
  <c r="O17" i="2"/>
  <c r="O16" i="2"/>
  <c r="O15" i="2"/>
  <c r="O14" i="2"/>
  <c r="O13" i="2"/>
  <c r="O12" i="2"/>
  <c r="O11" i="2"/>
  <c r="O10" i="2"/>
  <c r="O9" i="2"/>
  <c r="O8" i="2"/>
  <c r="O7" i="2"/>
  <c r="O6" i="2"/>
  <c r="O5" i="2"/>
  <c r="M123" i="2"/>
  <c r="M122" i="2"/>
  <c r="M121" i="2"/>
  <c r="M120" i="2"/>
  <c r="M119" i="2"/>
  <c r="M118" i="2"/>
  <c r="M117" i="2"/>
  <c r="M116" i="2"/>
  <c r="M115" i="2"/>
  <c r="M114" i="2"/>
  <c r="M113" i="2"/>
  <c r="M112" i="2"/>
  <c r="M111" i="2"/>
  <c r="M110" i="2"/>
  <c r="M109" i="2"/>
  <c r="M108" i="2"/>
  <c r="M107" i="2"/>
  <c r="M106" i="2"/>
  <c r="M105" i="2"/>
  <c r="M104" i="2"/>
  <c r="M103" i="2"/>
  <c r="M101" i="2"/>
  <c r="M100" i="2"/>
  <c r="M99" i="2"/>
  <c r="M98" i="2"/>
  <c r="M97" i="2"/>
  <c r="M96" i="2"/>
  <c r="M95" i="2"/>
  <c r="M94" i="2"/>
  <c r="M93" i="2"/>
  <c r="M92" i="2"/>
  <c r="M91" i="2"/>
  <c r="M90" i="2"/>
  <c r="M89" i="2"/>
  <c r="M88" i="2"/>
  <c r="M87" i="2"/>
  <c r="M86" i="2"/>
  <c r="M85" i="2"/>
  <c r="M84" i="2"/>
  <c r="M83" i="2"/>
  <c r="M82" i="2"/>
  <c r="M81" i="2"/>
  <c r="M80" i="2"/>
  <c r="M79" i="2"/>
  <c r="M78" i="2"/>
  <c r="M77" i="2"/>
  <c r="M76" i="2"/>
  <c r="M75" i="2"/>
  <c r="M74" i="2"/>
  <c r="M73" i="2"/>
  <c r="M72" i="2"/>
  <c r="M71" i="2"/>
  <c r="M70" i="2"/>
  <c r="M69" i="2"/>
  <c r="M68" i="2"/>
  <c r="M67" i="2"/>
  <c r="M66" i="2"/>
  <c r="M65" i="2"/>
  <c r="M64" i="2"/>
  <c r="M63" i="2"/>
  <c r="M62" i="2"/>
  <c r="M61" i="2"/>
  <c r="M60" i="2"/>
  <c r="M59" i="2"/>
  <c r="M58" i="2"/>
  <c r="M57" i="2"/>
  <c r="M56" i="2"/>
  <c r="M55" i="2"/>
  <c r="M54" i="2"/>
  <c r="M53" i="2"/>
  <c r="M52" i="2"/>
  <c r="M51" i="2"/>
  <c r="M131" i="2" s="1"/>
  <c r="M50" i="2"/>
  <c r="M49" i="2"/>
  <c r="M48" i="2"/>
  <c r="M47" i="2"/>
  <c r="M127" i="2" s="1"/>
  <c r="M46" i="2"/>
  <c r="M126" i="2" s="1"/>
  <c r="M45" i="2"/>
  <c r="M125" i="2" s="1"/>
  <c r="M44" i="2"/>
  <c r="M124" i="2" s="1"/>
  <c r="M43" i="2"/>
  <c r="M42" i="2"/>
  <c r="M41" i="2"/>
  <c r="M40" i="2"/>
  <c r="M39" i="2"/>
  <c r="M38" i="2"/>
  <c r="M37" i="2"/>
  <c r="M36" i="2"/>
  <c r="M35" i="2"/>
  <c r="M34" i="2"/>
  <c r="M33" i="2"/>
  <c r="M32" i="2"/>
  <c r="M31" i="2"/>
  <c r="M30" i="2"/>
  <c r="M29" i="2"/>
  <c r="M28" i="2"/>
  <c r="M25" i="2"/>
  <c r="M19" i="2"/>
  <c r="M18" i="2"/>
  <c r="M17" i="2"/>
  <c r="M16" i="2"/>
  <c r="M15" i="2"/>
  <c r="M14" i="2"/>
  <c r="M13" i="2"/>
  <c r="M12" i="2"/>
  <c r="M11" i="2"/>
  <c r="M10" i="2"/>
  <c r="M9" i="2"/>
  <c r="M8" i="2"/>
  <c r="M7" i="2"/>
  <c r="M6" i="2"/>
  <c r="M5" i="2"/>
  <c r="K123" i="2"/>
  <c r="K122" i="2"/>
  <c r="K121" i="2"/>
  <c r="K120" i="2"/>
  <c r="K119" i="2"/>
  <c r="K118" i="2"/>
  <c r="K117" i="2"/>
  <c r="K116" i="2"/>
  <c r="K115" i="2"/>
  <c r="K114" i="2"/>
  <c r="K113" i="2"/>
  <c r="K112" i="2"/>
  <c r="K111" i="2"/>
  <c r="K110" i="2"/>
  <c r="K109" i="2"/>
  <c r="K108" i="2"/>
  <c r="K107" i="2"/>
  <c r="K106" i="2"/>
  <c r="K105" i="2"/>
  <c r="K104" i="2"/>
  <c r="K103" i="2"/>
  <c r="K101" i="2"/>
  <c r="K100" i="2"/>
  <c r="K99" i="2"/>
  <c r="K98" i="2"/>
  <c r="K97" i="2"/>
  <c r="K96" i="2"/>
  <c r="K95" i="2"/>
  <c r="K94" i="2"/>
  <c r="K93" i="2"/>
  <c r="K92" i="2"/>
  <c r="K83" i="2"/>
  <c r="K82" i="2"/>
  <c r="K81" i="2"/>
  <c r="K80" i="2"/>
  <c r="K79" i="2"/>
  <c r="K78" i="2"/>
  <c r="K77" i="2"/>
  <c r="K76" i="2"/>
  <c r="K75" i="2"/>
  <c r="K74" i="2"/>
  <c r="K73" i="2"/>
  <c r="K72" i="2"/>
  <c r="K71" i="2"/>
  <c r="K70" i="2"/>
  <c r="K69" i="2"/>
  <c r="K68" i="2"/>
  <c r="K67" i="2"/>
  <c r="K66" i="2"/>
  <c r="K65" i="2"/>
  <c r="K64" i="2"/>
  <c r="K63" i="2"/>
  <c r="K62" i="2"/>
  <c r="K61" i="2"/>
  <c r="K60" i="2"/>
  <c r="K59" i="2"/>
  <c r="K58" i="2"/>
  <c r="K57" i="2"/>
  <c r="K56" i="2"/>
  <c r="K55" i="2"/>
  <c r="K54" i="2"/>
  <c r="K53" i="2"/>
  <c r="K52" i="2"/>
  <c r="K51" i="2"/>
  <c r="K50" i="2"/>
  <c r="K49" i="2"/>
  <c r="K129" i="2" s="1"/>
  <c r="K48" i="2"/>
  <c r="K47" i="2"/>
  <c r="K46" i="2"/>
  <c r="K126" i="2" s="1"/>
  <c r="K45" i="2"/>
  <c r="K125" i="2" s="1"/>
  <c r="K44" i="2"/>
  <c r="K124" i="2" s="1"/>
  <c r="K43" i="2"/>
  <c r="K42" i="2"/>
  <c r="K41" i="2"/>
  <c r="K40" i="2"/>
  <c r="K39" i="2"/>
  <c r="K38" i="2"/>
  <c r="K37" i="2"/>
  <c r="K36" i="2"/>
  <c r="K35" i="2"/>
  <c r="K34" i="2"/>
  <c r="K33" i="2"/>
  <c r="K32" i="2"/>
  <c r="K31" i="2"/>
  <c r="K30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I123" i="2"/>
  <c r="I122" i="2"/>
  <c r="I121" i="2"/>
  <c r="I120" i="2"/>
  <c r="I119" i="2"/>
  <c r="I118" i="2"/>
  <c r="I117" i="2"/>
  <c r="I116" i="2"/>
  <c r="I115" i="2"/>
  <c r="I114" i="2"/>
  <c r="I113" i="2"/>
  <c r="I112" i="2"/>
  <c r="I111" i="2"/>
  <c r="I110" i="2"/>
  <c r="I109" i="2"/>
  <c r="I108" i="2"/>
  <c r="I107" i="2"/>
  <c r="I106" i="2"/>
  <c r="I105" i="2"/>
  <c r="I104" i="2"/>
  <c r="I103" i="2"/>
  <c r="I101" i="2"/>
  <c r="I100" i="2"/>
  <c r="I99" i="2"/>
  <c r="I98" i="2"/>
  <c r="I97" i="2"/>
  <c r="I96" i="2"/>
  <c r="I95" i="2"/>
  <c r="I94" i="2"/>
  <c r="I93" i="2"/>
  <c r="I92" i="2"/>
  <c r="I84" i="2"/>
  <c r="I83" i="2"/>
  <c r="I82" i="2"/>
  <c r="I81" i="2"/>
  <c r="I80" i="2"/>
  <c r="I79" i="2"/>
  <c r="I78" i="2"/>
  <c r="I77" i="2"/>
  <c r="I76" i="2"/>
  <c r="I75" i="2"/>
  <c r="I74" i="2"/>
  <c r="I73" i="2"/>
  <c r="I72" i="2"/>
  <c r="I71" i="2"/>
  <c r="I70" i="2"/>
  <c r="I69" i="2"/>
  <c r="I68" i="2"/>
  <c r="I67" i="2"/>
  <c r="I66" i="2"/>
  <c r="I65" i="2"/>
  <c r="I64" i="2"/>
  <c r="I63" i="2"/>
  <c r="I62" i="2"/>
  <c r="I61" i="2"/>
  <c r="I60" i="2"/>
  <c r="I59" i="2"/>
  <c r="I58" i="2"/>
  <c r="I57" i="2"/>
  <c r="I56" i="2"/>
  <c r="I55" i="2"/>
  <c r="I54" i="2"/>
  <c r="I53" i="2"/>
  <c r="I52" i="2"/>
  <c r="I51" i="2"/>
  <c r="I131" i="2" s="1"/>
  <c r="I50" i="2"/>
  <c r="I49" i="2"/>
  <c r="I48" i="2"/>
  <c r="I47" i="2"/>
  <c r="I46" i="2"/>
  <c r="I45" i="2"/>
  <c r="I44" i="2"/>
  <c r="I43" i="2"/>
  <c r="I42" i="2"/>
  <c r="I41" i="2"/>
  <c r="I40" i="2"/>
  <c r="I39" i="2"/>
  <c r="I38" i="2"/>
  <c r="I37" i="2"/>
  <c r="I36" i="2"/>
  <c r="I35" i="2"/>
  <c r="I34" i="2"/>
  <c r="I33" i="2"/>
  <c r="I32" i="2"/>
  <c r="I31" i="2"/>
  <c r="I30" i="2"/>
  <c r="I29" i="2"/>
  <c r="I28" i="2"/>
  <c r="I27" i="2"/>
  <c r="I26" i="2"/>
  <c r="I25" i="2"/>
  <c r="I24" i="2"/>
  <c r="I23" i="2"/>
  <c r="I22" i="2"/>
  <c r="I21" i="2"/>
  <c r="I20" i="2"/>
  <c r="I19" i="2"/>
  <c r="I18" i="2"/>
  <c r="I17" i="2"/>
  <c r="I16" i="2"/>
  <c r="I15" i="2"/>
  <c r="I14" i="2"/>
  <c r="I13" i="2"/>
  <c r="I12" i="2"/>
  <c r="I11" i="2"/>
  <c r="I10" i="2"/>
  <c r="I9" i="2"/>
  <c r="I8" i="2"/>
  <c r="I7" i="2"/>
  <c r="I6" i="2"/>
  <c r="I5" i="2"/>
  <c r="G123" i="2"/>
  <c r="G122" i="2"/>
  <c r="G121" i="2"/>
  <c r="G120" i="2"/>
  <c r="G119" i="2"/>
  <c r="G118" i="2"/>
  <c r="G117" i="2"/>
  <c r="G116" i="2"/>
  <c r="G115" i="2"/>
  <c r="G114" i="2"/>
  <c r="G113" i="2"/>
  <c r="G112" i="2"/>
  <c r="G111" i="2"/>
  <c r="G110" i="2"/>
  <c r="G109" i="2"/>
  <c r="G108" i="2"/>
  <c r="G107" i="2"/>
  <c r="G106" i="2"/>
  <c r="G105" i="2"/>
  <c r="G104" i="2"/>
  <c r="G103" i="2"/>
  <c r="G101" i="2"/>
  <c r="G100" i="2"/>
  <c r="G99" i="2"/>
  <c r="G98" i="2"/>
  <c r="G97" i="2"/>
  <c r="G96" i="2"/>
  <c r="G95" i="2"/>
  <c r="G94" i="2"/>
  <c r="G93" i="2"/>
  <c r="G92" i="2"/>
  <c r="G83" i="2"/>
  <c r="G82" i="2"/>
  <c r="G81" i="2"/>
  <c r="G80" i="2"/>
  <c r="G79" i="2"/>
  <c r="G78" i="2"/>
  <c r="G77" i="2"/>
  <c r="G76" i="2"/>
  <c r="G75" i="2"/>
  <c r="G74" i="2"/>
  <c r="G73" i="2"/>
  <c r="G72" i="2"/>
  <c r="G71" i="2"/>
  <c r="G70" i="2"/>
  <c r="G69" i="2"/>
  <c r="G68" i="2"/>
  <c r="G63" i="2"/>
  <c r="G61" i="2"/>
  <c r="G60" i="2"/>
  <c r="G52" i="2"/>
  <c r="G51" i="2"/>
  <c r="G50" i="2"/>
  <c r="G49" i="2"/>
  <c r="G48" i="2"/>
  <c r="G47" i="2"/>
  <c r="G127" i="2" s="1"/>
  <c r="G46" i="2"/>
  <c r="G45" i="2"/>
  <c r="G44" i="2"/>
  <c r="G41" i="2"/>
  <c r="G37" i="2"/>
  <c r="G36" i="2"/>
  <c r="G35" i="2"/>
  <c r="G34" i="2"/>
  <c r="G33" i="2"/>
  <c r="G32" i="2"/>
  <c r="G31" i="2"/>
  <c r="G30" i="2"/>
  <c r="G29" i="2"/>
  <c r="G28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G5" i="2"/>
  <c r="E115" i="2"/>
  <c r="E113" i="2"/>
  <c r="E89" i="2"/>
  <c r="E73" i="2"/>
  <c r="E41" i="2"/>
  <c r="E33" i="2"/>
  <c r="E32" i="2"/>
  <c r="E17" i="2"/>
  <c r="E9" i="2"/>
  <c r="D131" i="2"/>
  <c r="E35" i="2" s="1"/>
  <c r="D130" i="2"/>
  <c r="E114" i="2" s="1"/>
  <c r="D129" i="2"/>
  <c r="E97" i="2" s="1"/>
  <c r="D128" i="2"/>
  <c r="E120" i="2" s="1"/>
  <c r="D127" i="2"/>
  <c r="E119" i="2" s="1"/>
  <c r="D126" i="2"/>
  <c r="E30" i="2" s="1"/>
  <c r="D125" i="2"/>
  <c r="E29" i="2" s="1"/>
  <c r="E92" i="2"/>
  <c r="D101" i="2"/>
  <c r="E101" i="2" s="1"/>
  <c r="D103" i="2"/>
  <c r="E103" i="2" s="1"/>
  <c r="D104" i="2"/>
  <c r="D105" i="2"/>
  <c r="E105" i="2" s="1"/>
  <c r="D106" i="2"/>
  <c r="E106" i="2" s="1"/>
  <c r="D107" i="2"/>
  <c r="E107" i="2" s="1"/>
  <c r="D51" i="2"/>
  <c r="E51" i="2" s="1"/>
  <c r="D50" i="2"/>
  <c r="D49" i="2"/>
  <c r="E49" i="2" s="1"/>
  <c r="D48" i="2"/>
  <c r="D47" i="2"/>
  <c r="D46" i="2"/>
  <c r="E46" i="2" s="1"/>
  <c r="D45" i="2"/>
  <c r="E44" i="2"/>
  <c r="M130" i="2" l="1"/>
  <c r="G125" i="2"/>
  <c r="S131" i="2"/>
  <c r="O131" i="2"/>
  <c r="K131" i="2"/>
  <c r="O130" i="2"/>
  <c r="K130" i="2"/>
  <c r="M129" i="2"/>
  <c r="M128" i="2"/>
  <c r="K128" i="2"/>
  <c r="K127" i="2"/>
  <c r="E28" i="2"/>
  <c r="E4" i="2"/>
  <c r="E100" i="2"/>
  <c r="E108" i="2"/>
  <c r="E116" i="2"/>
  <c r="E60" i="2"/>
  <c r="E76" i="2"/>
  <c r="E124" i="2"/>
  <c r="E82" i="2"/>
  <c r="E83" i="2"/>
  <c r="S124" i="2"/>
  <c r="E45" i="2"/>
  <c r="E8" i="2"/>
  <c r="E34" i="2"/>
  <c r="E68" i="2"/>
  <c r="E84" i="2"/>
  <c r="E121" i="2"/>
  <c r="G126" i="2"/>
  <c r="I130" i="2"/>
  <c r="S125" i="2"/>
  <c r="E98" i="2"/>
  <c r="U127" i="2"/>
  <c r="E47" i="2"/>
  <c r="E10" i="2"/>
  <c r="E42" i="2"/>
  <c r="E74" i="2"/>
  <c r="E90" i="2"/>
  <c r="E123" i="2"/>
  <c r="G128" i="2"/>
  <c r="I124" i="2"/>
  <c r="E131" i="2"/>
  <c r="E67" i="2"/>
  <c r="E122" i="2"/>
  <c r="O129" i="2"/>
  <c r="E48" i="2"/>
  <c r="E104" i="2"/>
  <c r="E16" i="2"/>
  <c r="E43" i="2"/>
  <c r="E75" i="2"/>
  <c r="E91" i="2"/>
  <c r="I125" i="2"/>
  <c r="Q131" i="2"/>
  <c r="E66" i="2"/>
  <c r="E99" i="2"/>
  <c r="E50" i="2"/>
  <c r="E130" i="2" s="1"/>
  <c r="E18" i="2"/>
  <c r="E65" i="2"/>
  <c r="E81" i="2"/>
  <c r="S130" i="2"/>
  <c r="E7" i="2"/>
  <c r="E15" i="2"/>
  <c r="E31" i="2"/>
  <c r="E129" i="2"/>
  <c r="I129" i="2"/>
  <c r="Q127" i="2"/>
  <c r="Q128" i="2"/>
  <c r="E11" i="2"/>
  <c r="E19" i="2"/>
  <c r="E61" i="2"/>
  <c r="E69" i="2"/>
  <c r="E77" i="2"/>
  <c r="E85" i="2"/>
  <c r="E93" i="2"/>
  <c r="E109" i="2"/>
  <c r="E117" i="2"/>
  <c r="G129" i="2"/>
  <c r="S128" i="2"/>
  <c r="S127" i="2"/>
  <c r="U128" i="2"/>
  <c r="E12" i="2"/>
  <c r="E37" i="2"/>
  <c r="E62" i="2"/>
  <c r="E70" i="2"/>
  <c r="E78" i="2"/>
  <c r="E86" i="2"/>
  <c r="E94" i="2"/>
  <c r="E110" i="2"/>
  <c r="E118" i="2"/>
  <c r="G130" i="2"/>
  <c r="I126" i="2"/>
  <c r="Q124" i="2"/>
  <c r="E5" i="2"/>
  <c r="E13" i="2"/>
  <c r="E39" i="2"/>
  <c r="E63" i="2"/>
  <c r="E71" i="2"/>
  <c r="E79" i="2"/>
  <c r="E87" i="2"/>
  <c r="E95" i="2"/>
  <c r="E111" i="2"/>
  <c r="G131" i="2"/>
  <c r="I127" i="2"/>
  <c r="Q125" i="2"/>
  <c r="E6" i="2"/>
  <c r="E14" i="2"/>
  <c r="E40" i="2"/>
  <c r="E64" i="2"/>
  <c r="E72" i="2"/>
  <c r="E80" i="2"/>
  <c r="E88" i="2"/>
  <c r="E96" i="2"/>
  <c r="E112" i="2"/>
  <c r="E128" i="2" s="1"/>
  <c r="G124" i="2"/>
  <c r="I128" i="2"/>
  <c r="Q126" i="2"/>
  <c r="E126" i="2" l="1"/>
  <c r="E127" i="2"/>
  <c r="E125" i="2"/>
</calcChain>
</file>

<file path=xl/sharedStrings.xml><?xml version="1.0" encoding="utf-8"?>
<sst xmlns="http://schemas.openxmlformats.org/spreadsheetml/2006/main" count="388" uniqueCount="54">
  <si>
    <t>Beech</t>
  </si>
  <si>
    <t>Oaks (all)</t>
  </si>
  <si>
    <t>Chestnuts</t>
  </si>
  <si>
    <t>Other hard broad-leaved species</t>
  </si>
  <si>
    <t>Other soft broad-leaved species</t>
  </si>
  <si>
    <t>Broad-leaved species</t>
  </si>
  <si>
    <t>Spruce</t>
  </si>
  <si>
    <t>Fir</t>
  </si>
  <si>
    <t>Black pine</t>
  </si>
  <si>
    <t>Scots pine</t>
  </si>
  <si>
    <t>Macedonian pine</t>
  </si>
  <si>
    <t>Other conifers</t>
  </si>
  <si>
    <t>Coniferous species</t>
  </si>
  <si>
    <t>Mixed forests</t>
  </si>
  <si>
    <t>Degraded forests</t>
  </si>
  <si>
    <t>Total forest area</t>
  </si>
  <si>
    <t>&lt;a href=http://www.stat.gov.mk/simboli/KoristeniSimboli_en.html target=_blank&gt;&lt;font color=blue&gt;Symbols used&lt;/font&gt;&lt;/a&gt;</t>
  </si>
  <si>
    <t>Source: State Statistical Office</t>
  </si>
  <si>
    <t>Latest update:</t>
  </si>
  <si>
    <t>20180711 12:00</t>
  </si>
  <si>
    <t>Source:</t>
  </si>
  <si>
    <t>State Statistical Office</t>
  </si>
  <si>
    <t>Contact:</t>
  </si>
  <si>
    <t>Lence Petrova; lence.petrova@stat.gov.mk</t>
  </si>
  <si>
    <t>Copyright</t>
  </si>
  <si>
    <t>Units:</t>
  </si>
  <si>
    <t>hectares</t>
  </si>
  <si>
    <t>Internal reference code:</t>
  </si>
  <si>
    <t>ES321M16</t>
  </si>
  <si>
    <t>Forest area (in hectares) by forest types, species and species groups, by region, by years</t>
  </si>
  <si>
    <t xml:space="preserve"> -- </t>
  </si>
  <si>
    <t>Year</t>
  </si>
  <si>
    <t>Species, Species groups and Forest types</t>
  </si>
  <si>
    <t>Regions</t>
  </si>
  <si>
    <t>Vardar
(in ha)</t>
  </si>
  <si>
    <t>Vardar
(in %)</t>
  </si>
  <si>
    <t>East
(in ha)</t>
  </si>
  <si>
    <t>East
(in %)</t>
  </si>
  <si>
    <t>Southwest
(in ha)</t>
  </si>
  <si>
    <t>Southwest
(in %)</t>
  </si>
  <si>
    <t>Southeast
(in ha)</t>
  </si>
  <si>
    <t>Southeast
(in %)</t>
  </si>
  <si>
    <t>Pelagonia
(in ha)</t>
  </si>
  <si>
    <t>Polog
(in ha)</t>
  </si>
  <si>
    <t>Polog
(in %)</t>
  </si>
  <si>
    <t>Northeast
(in ha)</t>
  </si>
  <si>
    <t>Northeast
(in %)</t>
  </si>
  <si>
    <t>Skopje
(in ha)</t>
  </si>
  <si>
    <t>Skopje
(in %)</t>
  </si>
  <si>
    <t>Total
(in ha)</t>
  </si>
  <si>
    <t>Total
(in %)</t>
  </si>
  <si>
    <t>ID</t>
  </si>
  <si>
    <t>Sums checked by JRC: 10-2018</t>
  </si>
  <si>
    <t>Percentages calculated by JRC: 10-2018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</si>
</sst>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rgb="FF000000"/>
      <name val="Calibri"/>
      <family val="2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 applyNumberFormat="0" applyBorder="0" applyAlignment="0"/>
    <xf numFmtId="9" fontId="3" fillId="0" borderId="0" applyFont="0" applyFill="0" applyBorder="0" applyAlignment="0" applyProtection="0"/>
  </cellStyleXfs>
  <cellXfs count="100">
    <xf numFmtId="0" fontId="0" fillId="0" borderId="0" xfId="0" applyFill="1" applyProtection="1"/>
    <xf numFmtId="0" fontId="0" fillId="0" borderId="0" xfId="0" applyFill="1" applyAlignment="1" applyProtection="1">
      <alignment wrapText="1"/>
    </xf>
    <xf numFmtId="3" fontId="0" fillId="0" borderId="0" xfId="0" applyNumberFormat="1" applyFill="1" applyProtection="1"/>
    <xf numFmtId="0" fontId="0" fillId="0" borderId="0" xfId="0" applyFont="1" applyFill="1" applyProtection="1"/>
    <xf numFmtId="0" fontId="0" fillId="0" borderId="0" xfId="0"/>
    <xf numFmtId="0" fontId="0" fillId="0" borderId="1" xfId="0" applyFill="1" applyBorder="1" applyProtection="1"/>
    <xf numFmtId="0" fontId="1" fillId="0" borderId="1" xfId="0" applyFont="1" applyFill="1" applyBorder="1" applyProtection="1"/>
    <xf numFmtId="0" fontId="2" fillId="0" borderId="1" xfId="0" applyFont="1" applyFill="1" applyBorder="1" applyProtection="1"/>
    <xf numFmtId="0" fontId="0" fillId="0" borderId="1" xfId="0" applyFont="1" applyFill="1" applyBorder="1" applyProtection="1"/>
    <xf numFmtId="3" fontId="0" fillId="0" borderId="1" xfId="0" applyNumberFormat="1" applyFill="1" applyBorder="1" applyProtection="1"/>
    <xf numFmtId="10" fontId="0" fillId="0" borderId="1" xfId="1" applyNumberFormat="1" applyFont="1" applyFill="1" applyBorder="1" applyProtection="1"/>
    <xf numFmtId="3" fontId="0" fillId="0" borderId="1" xfId="0" applyNumberFormat="1" applyFill="1" applyBorder="1" applyAlignment="1" applyProtection="1">
      <alignment horizontal="right"/>
    </xf>
    <xf numFmtId="0" fontId="0" fillId="0" borderId="2" xfId="0" applyFill="1" applyBorder="1" applyProtection="1"/>
    <xf numFmtId="0" fontId="0" fillId="0" borderId="5" xfId="0" applyFill="1" applyBorder="1" applyProtection="1"/>
    <xf numFmtId="10" fontId="0" fillId="0" borderId="6" xfId="1" applyNumberFormat="1" applyFont="1" applyFill="1" applyBorder="1" applyProtection="1"/>
    <xf numFmtId="0" fontId="0" fillId="0" borderId="7" xfId="0" applyFill="1" applyBorder="1" applyProtection="1"/>
    <xf numFmtId="0" fontId="0" fillId="0" borderId="8" xfId="0" applyFont="1" applyFill="1" applyBorder="1" applyProtection="1"/>
    <xf numFmtId="3" fontId="0" fillId="0" borderId="8" xfId="0" applyNumberFormat="1" applyFill="1" applyBorder="1" applyProtection="1"/>
    <xf numFmtId="10" fontId="0" fillId="0" borderId="8" xfId="1" applyNumberFormat="1" applyFont="1" applyFill="1" applyBorder="1" applyProtection="1"/>
    <xf numFmtId="10" fontId="0" fillId="0" borderId="9" xfId="1" applyNumberFormat="1" applyFont="1" applyFill="1" applyBorder="1" applyProtection="1"/>
    <xf numFmtId="0" fontId="0" fillId="0" borderId="10" xfId="0" applyFill="1" applyBorder="1" applyProtection="1"/>
    <xf numFmtId="0" fontId="0" fillId="0" borderId="11" xfId="0" applyFill="1" applyBorder="1" applyProtection="1"/>
    <xf numFmtId="0" fontId="2" fillId="0" borderId="12" xfId="0" applyFont="1" applyFill="1" applyBorder="1" applyProtection="1"/>
    <xf numFmtId="0" fontId="2" fillId="0" borderId="12" xfId="0" applyFont="1" applyFill="1" applyBorder="1" applyAlignment="1" applyProtection="1">
      <alignment wrapText="1"/>
    </xf>
    <xf numFmtId="0" fontId="2" fillId="0" borderId="13" xfId="0" applyFont="1" applyFill="1" applyBorder="1" applyAlignment="1" applyProtection="1">
      <alignment wrapText="1"/>
    </xf>
    <xf numFmtId="0" fontId="0" fillId="0" borderId="14" xfId="0" applyFill="1" applyBorder="1" applyProtection="1"/>
    <xf numFmtId="0" fontId="2" fillId="0" borderId="20" xfId="0" applyFont="1" applyFill="1" applyBorder="1" applyAlignment="1" applyProtection="1">
      <alignment wrapText="1"/>
    </xf>
    <xf numFmtId="3" fontId="0" fillId="0" borderId="21" xfId="0" applyNumberFormat="1" applyFill="1" applyBorder="1" applyProtection="1"/>
    <xf numFmtId="3" fontId="0" fillId="0" borderId="21" xfId="0" applyNumberFormat="1" applyFill="1" applyBorder="1" applyAlignment="1" applyProtection="1">
      <alignment horizontal="right"/>
    </xf>
    <xf numFmtId="0" fontId="2" fillId="0" borderId="13" xfId="0" applyFont="1" applyFill="1" applyBorder="1" applyProtection="1"/>
    <xf numFmtId="0" fontId="0" fillId="0" borderId="3" xfId="0" applyFont="1" applyFill="1" applyBorder="1" applyProtection="1"/>
    <xf numFmtId="3" fontId="0" fillId="0" borderId="22" xfId="0" applyNumberFormat="1" applyFill="1" applyBorder="1" applyProtection="1"/>
    <xf numFmtId="10" fontId="0" fillId="0" borderId="3" xfId="1" applyNumberFormat="1" applyFont="1" applyFill="1" applyBorder="1" applyProtection="1"/>
    <xf numFmtId="3" fontId="0" fillId="0" borderId="3" xfId="0" applyNumberFormat="1" applyFill="1" applyBorder="1" applyProtection="1"/>
    <xf numFmtId="10" fontId="0" fillId="0" borderId="4" xfId="1" applyNumberFormat="1" applyFont="1" applyFill="1" applyBorder="1" applyProtection="1"/>
    <xf numFmtId="3" fontId="0" fillId="0" borderId="16" xfId="0" applyNumberFormat="1" applyFill="1" applyBorder="1" applyProtection="1"/>
    <xf numFmtId="0" fontId="2" fillId="0" borderId="11" xfId="0" applyFont="1" applyFill="1" applyBorder="1" applyAlignment="1" applyProtection="1">
      <alignment wrapText="1"/>
    </xf>
    <xf numFmtId="3" fontId="0" fillId="0" borderId="2" xfId="0" applyNumberFormat="1" applyFill="1" applyBorder="1" applyProtection="1"/>
    <xf numFmtId="3" fontId="0" fillId="0" borderId="5" xfId="0" applyNumberFormat="1" applyFill="1" applyBorder="1" applyProtection="1"/>
    <xf numFmtId="3" fontId="0" fillId="0" borderId="7" xfId="0" applyNumberFormat="1" applyFill="1" applyBorder="1" applyProtection="1"/>
    <xf numFmtId="3" fontId="0" fillId="0" borderId="22" xfId="0" applyNumberFormat="1" applyFill="1" applyBorder="1" applyAlignment="1" applyProtection="1">
      <alignment horizontal="right"/>
    </xf>
    <xf numFmtId="3" fontId="0" fillId="0" borderId="3" xfId="0" applyNumberFormat="1" applyFill="1" applyBorder="1" applyAlignment="1" applyProtection="1">
      <alignment horizontal="right"/>
    </xf>
    <xf numFmtId="3" fontId="0" fillId="0" borderId="16" xfId="0" applyNumberFormat="1" applyFill="1" applyBorder="1" applyAlignment="1" applyProtection="1">
      <alignment horizontal="right"/>
    </xf>
    <xf numFmtId="3" fontId="0" fillId="0" borderId="8" xfId="0" applyNumberFormat="1" applyFill="1" applyBorder="1" applyAlignment="1" applyProtection="1">
      <alignment horizontal="right"/>
    </xf>
    <xf numFmtId="0" fontId="2" fillId="2" borderId="12" xfId="0" applyFont="1" applyFill="1" applyBorder="1" applyAlignment="1" applyProtection="1">
      <alignment wrapText="1"/>
    </xf>
    <xf numFmtId="3" fontId="0" fillId="2" borderId="3" xfId="0" applyNumberFormat="1" applyFill="1" applyBorder="1" applyProtection="1"/>
    <xf numFmtId="10" fontId="0" fillId="2" borderId="3" xfId="1" applyNumberFormat="1" applyFont="1" applyFill="1" applyBorder="1" applyProtection="1"/>
    <xf numFmtId="3" fontId="0" fillId="2" borderId="1" xfId="0" applyNumberFormat="1" applyFill="1" applyBorder="1" applyProtection="1"/>
    <xf numFmtId="10" fontId="0" fillId="2" borderId="1" xfId="1" applyNumberFormat="1" applyFont="1" applyFill="1" applyBorder="1" applyProtection="1"/>
    <xf numFmtId="3" fontId="0" fillId="2" borderId="8" xfId="0" applyNumberFormat="1" applyFill="1" applyBorder="1" applyProtection="1"/>
    <xf numFmtId="10" fontId="0" fillId="2" borderId="8" xfId="1" applyNumberFormat="1" applyFont="1" applyFill="1" applyBorder="1" applyProtection="1"/>
    <xf numFmtId="3" fontId="0" fillId="2" borderId="3" xfId="0" applyNumberFormat="1" applyFill="1" applyBorder="1" applyAlignment="1" applyProtection="1">
      <alignment horizontal="right"/>
    </xf>
    <xf numFmtId="3" fontId="0" fillId="2" borderId="1" xfId="0" applyNumberFormat="1" applyFill="1" applyBorder="1" applyAlignment="1" applyProtection="1">
      <alignment horizontal="right"/>
    </xf>
    <xf numFmtId="3" fontId="0" fillId="2" borderId="8" xfId="0" applyNumberFormat="1" applyFill="1" applyBorder="1" applyAlignment="1" applyProtection="1">
      <alignment horizontal="right"/>
    </xf>
    <xf numFmtId="0" fontId="2" fillId="2" borderId="23" xfId="0" applyFont="1" applyFill="1" applyBorder="1" applyAlignment="1" applyProtection="1">
      <alignment wrapText="1"/>
    </xf>
    <xf numFmtId="10" fontId="0" fillId="2" borderId="24" xfId="1" applyNumberFormat="1" applyFont="1" applyFill="1" applyBorder="1" applyProtection="1"/>
    <xf numFmtId="10" fontId="0" fillId="2" borderId="25" xfId="1" applyNumberFormat="1" applyFont="1" applyFill="1" applyBorder="1" applyProtection="1"/>
    <xf numFmtId="10" fontId="0" fillId="2" borderId="15" xfId="1" applyNumberFormat="1" applyFont="1" applyFill="1" applyBorder="1" applyProtection="1"/>
    <xf numFmtId="3" fontId="0" fillId="2" borderId="25" xfId="0" applyNumberFormat="1" applyFill="1" applyBorder="1" applyAlignment="1" applyProtection="1">
      <alignment horizontal="right"/>
    </xf>
    <xf numFmtId="3" fontId="0" fillId="2" borderId="24" xfId="0" applyNumberFormat="1" applyFill="1" applyBorder="1" applyAlignment="1" applyProtection="1">
      <alignment horizontal="right"/>
    </xf>
    <xf numFmtId="3" fontId="0" fillId="2" borderId="15" xfId="0" applyNumberFormat="1" applyFill="1" applyBorder="1" applyAlignment="1" applyProtection="1">
      <alignment horizontal="right"/>
    </xf>
    <xf numFmtId="0" fontId="2" fillId="0" borderId="2" xfId="0" applyFont="1" applyFill="1" applyBorder="1" applyProtection="1"/>
    <xf numFmtId="0" fontId="2" fillId="0" borderId="3" xfId="0" applyFont="1" applyFill="1" applyBorder="1" applyProtection="1"/>
    <xf numFmtId="3" fontId="2" fillId="0" borderId="22" xfId="0" applyNumberFormat="1" applyFont="1" applyFill="1" applyBorder="1" applyProtection="1"/>
    <xf numFmtId="10" fontId="2" fillId="0" borderId="3" xfId="1" applyNumberFormat="1" applyFont="1" applyFill="1" applyBorder="1" applyProtection="1"/>
    <xf numFmtId="3" fontId="2" fillId="2" borderId="3" xfId="0" applyNumberFormat="1" applyFont="1" applyFill="1" applyBorder="1" applyProtection="1"/>
    <xf numFmtId="10" fontId="2" fillId="2" borderId="3" xfId="1" applyNumberFormat="1" applyFont="1" applyFill="1" applyBorder="1" applyProtection="1"/>
    <xf numFmtId="3" fontId="2" fillId="0" borderId="3" xfId="0" applyNumberFormat="1" applyFont="1" applyFill="1" applyBorder="1" applyProtection="1"/>
    <xf numFmtId="10" fontId="2" fillId="2" borderId="24" xfId="1" applyNumberFormat="1" applyFont="1" applyFill="1" applyBorder="1" applyProtection="1"/>
    <xf numFmtId="3" fontId="2" fillId="0" borderId="2" xfId="0" applyNumberFormat="1" applyFont="1" applyFill="1" applyBorder="1" applyProtection="1"/>
    <xf numFmtId="10" fontId="2" fillId="0" borderId="4" xfId="1" applyNumberFormat="1" applyFont="1" applyFill="1" applyBorder="1" applyProtection="1"/>
    <xf numFmtId="0" fontId="2" fillId="0" borderId="5" xfId="0" applyFont="1" applyFill="1" applyBorder="1" applyProtection="1"/>
    <xf numFmtId="3" fontId="2" fillId="0" borderId="21" xfId="0" applyNumberFormat="1" applyFont="1" applyFill="1" applyBorder="1" applyProtection="1"/>
    <xf numFmtId="10" fontId="2" fillId="0" borderId="1" xfId="1" applyNumberFormat="1" applyFont="1" applyFill="1" applyBorder="1" applyProtection="1"/>
    <xf numFmtId="3" fontId="2" fillId="2" borderId="1" xfId="0" applyNumberFormat="1" applyFont="1" applyFill="1" applyBorder="1" applyProtection="1"/>
    <xf numFmtId="10" fontId="2" fillId="2" borderId="1" xfId="1" applyNumberFormat="1" applyFont="1" applyFill="1" applyBorder="1" applyProtection="1"/>
    <xf numFmtId="3" fontId="2" fillId="0" borderId="1" xfId="0" applyNumberFormat="1" applyFont="1" applyFill="1" applyBorder="1" applyProtection="1"/>
    <xf numFmtId="10" fontId="2" fillId="2" borderId="25" xfId="1" applyNumberFormat="1" applyFont="1" applyFill="1" applyBorder="1" applyProtection="1"/>
    <xf numFmtId="3" fontId="2" fillId="0" borderId="5" xfId="0" applyNumberFormat="1" applyFont="1" applyFill="1" applyBorder="1" applyProtection="1"/>
    <xf numFmtId="10" fontId="2" fillId="0" borderId="6" xfId="1" applyNumberFormat="1" applyFont="1" applyFill="1" applyBorder="1" applyProtection="1"/>
    <xf numFmtId="0" fontId="2" fillId="0" borderId="7" xfId="0" applyFont="1" applyFill="1" applyBorder="1" applyProtection="1"/>
    <xf numFmtId="0" fontId="2" fillId="0" borderId="8" xfId="0" applyFont="1" applyFill="1" applyBorder="1" applyProtection="1"/>
    <xf numFmtId="3" fontId="2" fillId="0" borderId="16" xfId="0" applyNumberFormat="1" applyFont="1" applyFill="1" applyBorder="1" applyProtection="1"/>
    <xf numFmtId="10" fontId="2" fillId="0" borderId="8" xfId="1" applyNumberFormat="1" applyFont="1" applyFill="1" applyBorder="1" applyProtection="1"/>
    <xf numFmtId="3" fontId="2" fillId="2" borderId="8" xfId="0" applyNumberFormat="1" applyFont="1" applyFill="1" applyBorder="1" applyProtection="1"/>
    <xf numFmtId="10" fontId="2" fillId="2" borderId="8" xfId="1" applyNumberFormat="1" applyFont="1" applyFill="1" applyBorder="1" applyProtection="1"/>
    <xf numFmtId="3" fontId="2" fillId="0" borderId="8" xfId="0" applyNumberFormat="1" applyFont="1" applyFill="1" applyBorder="1" applyProtection="1"/>
    <xf numFmtId="10" fontId="2" fillId="2" borderId="15" xfId="1" applyNumberFormat="1" applyFont="1" applyFill="1" applyBorder="1" applyProtection="1"/>
    <xf numFmtId="3" fontId="2" fillId="0" borderId="7" xfId="0" applyNumberFormat="1" applyFont="1" applyFill="1" applyBorder="1" applyProtection="1"/>
    <xf numFmtId="10" fontId="2" fillId="0" borderId="9" xfId="1" applyNumberFormat="1" applyFont="1" applyFill="1" applyBorder="1" applyProtection="1"/>
    <xf numFmtId="0" fontId="0" fillId="0" borderId="4" xfId="0" applyNumberFormat="1" applyFont="1" applyFill="1" applyBorder="1" applyProtection="1"/>
    <xf numFmtId="0" fontId="0" fillId="0" borderId="6" xfId="0" applyNumberFormat="1" applyFont="1" applyFill="1" applyBorder="1" applyProtection="1"/>
    <xf numFmtId="0" fontId="0" fillId="0" borderId="9" xfId="0" applyNumberFormat="1" applyFont="1" applyFill="1" applyBorder="1" applyProtection="1"/>
    <xf numFmtId="0" fontId="2" fillId="0" borderId="4" xfId="0" applyNumberFormat="1" applyFont="1" applyFill="1" applyBorder="1" applyProtection="1"/>
    <xf numFmtId="0" fontId="2" fillId="0" borderId="6" xfId="0" applyNumberFormat="1" applyFont="1" applyFill="1" applyBorder="1" applyProtection="1"/>
    <xf numFmtId="0" fontId="2" fillId="0" borderId="9" xfId="0" applyNumberFormat="1" applyFont="1" applyFill="1" applyBorder="1" applyProtection="1"/>
    <xf numFmtId="0" fontId="2" fillId="0" borderId="17" xfId="0" applyFont="1" applyFill="1" applyBorder="1" applyAlignment="1" applyProtection="1">
      <alignment horizontal="center"/>
    </xf>
    <xf numFmtId="0" fontId="2" fillId="0" borderId="19" xfId="0" applyFont="1" applyFill="1" applyBorder="1" applyAlignment="1" applyProtection="1">
      <alignment horizontal="center"/>
    </xf>
    <xf numFmtId="0" fontId="0" fillId="0" borderId="17" xfId="0" applyFill="1" applyBorder="1" applyAlignment="1" applyProtection="1">
      <alignment horizontal="center"/>
    </xf>
    <xf numFmtId="0" fontId="0" fillId="0" borderId="18" xfId="0" applyFill="1" applyBorder="1" applyAlignment="1" applyProtection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56"/>
  <sheetViews>
    <sheetView tabSelected="1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B1" sqref="B1"/>
    </sheetView>
  </sheetViews>
  <sheetFormatPr defaultRowHeight="15" x14ac:dyDescent="0.25"/>
  <cols>
    <col min="2" max="2" width="40.7109375" customWidth="1"/>
    <col min="3" max="19" width="10.7109375" customWidth="1"/>
    <col min="20" max="21" width="12.7109375" customWidth="1"/>
  </cols>
  <sheetData>
    <row r="1" spans="1:21" ht="19.5" thickBot="1" x14ac:dyDescent="0.35">
      <c r="A1" s="5"/>
      <c r="B1" s="6" t="s">
        <v>29</v>
      </c>
      <c r="C1" s="5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</row>
    <row r="2" spans="1:21" ht="15.75" thickBot="1" x14ac:dyDescent="0.3">
      <c r="A2" s="20"/>
      <c r="B2" s="20"/>
      <c r="C2" s="25"/>
      <c r="D2" s="96" t="s">
        <v>33</v>
      </c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8"/>
      <c r="U2" s="99"/>
    </row>
    <row r="3" spans="1:21" ht="30.75" thickBot="1" x14ac:dyDescent="0.3">
      <c r="A3" s="21" t="s">
        <v>51</v>
      </c>
      <c r="B3" s="22" t="s">
        <v>32</v>
      </c>
      <c r="C3" s="29" t="s">
        <v>31</v>
      </c>
      <c r="D3" s="26" t="s">
        <v>34</v>
      </c>
      <c r="E3" s="23" t="s">
        <v>35</v>
      </c>
      <c r="F3" s="44" t="s">
        <v>36</v>
      </c>
      <c r="G3" s="44" t="s">
        <v>37</v>
      </c>
      <c r="H3" s="23" t="s">
        <v>38</v>
      </c>
      <c r="I3" s="23" t="s">
        <v>39</v>
      </c>
      <c r="J3" s="44" t="s">
        <v>40</v>
      </c>
      <c r="K3" s="44" t="s">
        <v>41</v>
      </c>
      <c r="L3" s="23" t="s">
        <v>42</v>
      </c>
      <c r="M3" s="23" t="s">
        <v>42</v>
      </c>
      <c r="N3" s="44" t="s">
        <v>43</v>
      </c>
      <c r="O3" s="44" t="s">
        <v>44</v>
      </c>
      <c r="P3" s="23" t="s">
        <v>45</v>
      </c>
      <c r="Q3" s="23" t="s">
        <v>46</v>
      </c>
      <c r="R3" s="44" t="s">
        <v>47</v>
      </c>
      <c r="S3" s="54" t="s">
        <v>48</v>
      </c>
      <c r="T3" s="36" t="s">
        <v>49</v>
      </c>
      <c r="U3" s="24" t="s">
        <v>50</v>
      </c>
    </row>
    <row r="4" spans="1:21" x14ac:dyDescent="0.25">
      <c r="A4" s="12">
        <v>1</v>
      </c>
      <c r="B4" s="30" t="s">
        <v>0</v>
      </c>
      <c r="C4" s="90">
        <v>2010</v>
      </c>
      <c r="D4" s="31">
        <v>10914</v>
      </c>
      <c r="E4" s="32">
        <f>D4/D$124</f>
        <v>8.3536165327210102E-2</v>
      </c>
      <c r="F4" s="45">
        <v>31986</v>
      </c>
      <c r="G4" s="46">
        <f>F4/F$124</f>
        <v>0.23155441014652225</v>
      </c>
      <c r="H4" s="33">
        <v>49437</v>
      </c>
      <c r="I4" s="32">
        <f>H4/H$124</f>
        <v>0.27169158056715764</v>
      </c>
      <c r="J4" s="45">
        <v>23680</v>
      </c>
      <c r="K4" s="46">
        <f>J4/J$124</f>
        <v>0.16768638114661227</v>
      </c>
      <c r="L4" s="33">
        <v>27030</v>
      </c>
      <c r="M4" s="32">
        <f>L4/L$124</f>
        <v>0.20610617174751802</v>
      </c>
      <c r="N4" s="45">
        <v>30125</v>
      </c>
      <c r="O4" s="46">
        <f>N4/N$124</f>
        <v>0.33081129754897654</v>
      </c>
      <c r="P4" s="33">
        <v>31375</v>
      </c>
      <c r="Q4" s="32">
        <f>P4/P$124</f>
        <v>0.45631717497854762</v>
      </c>
      <c r="R4" s="45">
        <v>21213</v>
      </c>
      <c r="S4" s="55">
        <f>R4/R$124</f>
        <v>0.27370906557250135</v>
      </c>
      <c r="T4" s="37">
        <f>SUM(D4,F4,H4,J4,L4,N4,P4,R4)</f>
        <v>225760</v>
      </c>
      <c r="U4" s="34">
        <f>T4/T$124</f>
        <v>0.23506113401170933</v>
      </c>
    </row>
    <row r="5" spans="1:21" x14ac:dyDescent="0.25">
      <c r="A5" s="13">
        <v>2</v>
      </c>
      <c r="B5" s="8" t="s">
        <v>0</v>
      </c>
      <c r="C5" s="91">
        <v>2011</v>
      </c>
      <c r="D5" s="27">
        <v>10911</v>
      </c>
      <c r="E5" s="10">
        <f>D5/D$125</f>
        <v>8.3516399402962224E-2</v>
      </c>
      <c r="F5" s="47">
        <v>35057</v>
      </c>
      <c r="G5" s="48">
        <f>F5/F$125</f>
        <v>0.22427150305472923</v>
      </c>
      <c r="H5" s="9">
        <v>50998</v>
      </c>
      <c r="I5" s="10">
        <f>H5/H$125</f>
        <v>0.27130492145148505</v>
      </c>
      <c r="J5" s="47">
        <v>19622</v>
      </c>
      <c r="K5" s="48">
        <f>J5/J$125</f>
        <v>0.13895026059370044</v>
      </c>
      <c r="L5" s="9">
        <v>29086</v>
      </c>
      <c r="M5" s="10">
        <f>L5/L$125</f>
        <v>0.21767047835718134</v>
      </c>
      <c r="N5" s="47">
        <v>30123</v>
      </c>
      <c r="O5" s="48">
        <f>N5/N$125</f>
        <v>0.33079660011860051</v>
      </c>
      <c r="P5" s="9">
        <v>31475</v>
      </c>
      <c r="Q5" s="10">
        <f>P5/P$125</f>
        <v>0.44854072849569626</v>
      </c>
      <c r="R5" s="47">
        <v>22446</v>
      </c>
      <c r="S5" s="56">
        <f>R5/R$125</f>
        <v>0.31693094051367493</v>
      </c>
      <c r="T5" s="38">
        <f t="shared" ref="T5:T68" si="0">SUM(D5,F5,H5,J5,L5,N5,P5,R5)</f>
        <v>229718</v>
      </c>
      <c r="U5" s="14">
        <f>T5/T$125</f>
        <v>0.23396922074086146</v>
      </c>
    </row>
    <row r="6" spans="1:21" x14ac:dyDescent="0.25">
      <c r="A6" s="13">
        <v>3</v>
      </c>
      <c r="B6" s="8" t="s">
        <v>0</v>
      </c>
      <c r="C6" s="91">
        <v>2012</v>
      </c>
      <c r="D6" s="27">
        <v>15369</v>
      </c>
      <c r="E6" s="10">
        <f>D6/D$126</f>
        <v>0.11389844074227783</v>
      </c>
      <c r="F6" s="47">
        <v>31008</v>
      </c>
      <c r="G6" s="48">
        <f>F6/F$126</f>
        <v>0.19975906253422407</v>
      </c>
      <c r="H6" s="9">
        <v>50563</v>
      </c>
      <c r="I6" s="10">
        <f>H6/H$126</f>
        <v>0.27034844863630775</v>
      </c>
      <c r="J6" s="47">
        <v>19622</v>
      </c>
      <c r="K6" s="48">
        <f>J6/J$126</f>
        <v>0.13895026059370044</v>
      </c>
      <c r="L6" s="9">
        <v>28938</v>
      </c>
      <c r="M6" s="10">
        <f>L6/L$126</f>
        <v>0.21756258927900157</v>
      </c>
      <c r="N6" s="47">
        <v>30124</v>
      </c>
      <c r="O6" s="48">
        <f>N6/N$126</f>
        <v>0.33080031626109108</v>
      </c>
      <c r="P6" s="9">
        <v>31475</v>
      </c>
      <c r="Q6" s="10">
        <f>P6/P$126</f>
        <v>0.44847681741757145</v>
      </c>
      <c r="R6" s="47">
        <v>22674</v>
      </c>
      <c r="S6" s="56">
        <f>R6/R$126</f>
        <v>0.29767234249254965</v>
      </c>
      <c r="T6" s="38">
        <f t="shared" si="0"/>
        <v>229773</v>
      </c>
      <c r="U6" s="14">
        <f>T6/T$126</f>
        <v>0.23236738181799796</v>
      </c>
    </row>
    <row r="7" spans="1:21" x14ac:dyDescent="0.25">
      <c r="A7" s="13">
        <v>4</v>
      </c>
      <c r="B7" s="8" t="s">
        <v>0</v>
      </c>
      <c r="C7" s="91">
        <v>2013</v>
      </c>
      <c r="D7" s="27">
        <v>15369</v>
      </c>
      <c r="E7" s="10">
        <f>D7/D$127</f>
        <v>0.11232185924139443</v>
      </c>
      <c r="F7" s="47">
        <v>30931</v>
      </c>
      <c r="G7" s="48">
        <f>F7/F$127</f>
        <v>0.21298234500234114</v>
      </c>
      <c r="H7" s="9">
        <v>50608</v>
      </c>
      <c r="I7" s="10">
        <f>H7/H$127</f>
        <v>0.26877260439846412</v>
      </c>
      <c r="J7" s="47">
        <v>22005</v>
      </c>
      <c r="K7" s="48">
        <f>J7/J$127</f>
        <v>0.1558549178760385</v>
      </c>
      <c r="L7" s="9">
        <v>29366</v>
      </c>
      <c r="M7" s="10">
        <f>L7/L$127</f>
        <v>0.21655863070876014</v>
      </c>
      <c r="N7" s="47">
        <v>30124</v>
      </c>
      <c r="O7" s="48">
        <f>N7/N$127</f>
        <v>0.33078578644529361</v>
      </c>
      <c r="P7" s="9">
        <v>31475</v>
      </c>
      <c r="Q7" s="10">
        <f>P7/P$127</f>
        <v>0.44844486870788036</v>
      </c>
      <c r="R7" s="47">
        <v>23627</v>
      </c>
      <c r="S7" s="56">
        <f>R7/R$127</f>
        <v>0.29852047455999597</v>
      </c>
      <c r="T7" s="38">
        <f t="shared" si="0"/>
        <v>233505</v>
      </c>
      <c r="U7" s="14">
        <f>T7/T$127</f>
        <v>0.23644998455766572</v>
      </c>
    </row>
    <row r="8" spans="1:21" x14ac:dyDescent="0.25">
      <c r="A8" s="13">
        <v>5</v>
      </c>
      <c r="B8" s="8" t="s">
        <v>0</v>
      </c>
      <c r="C8" s="91">
        <v>2014</v>
      </c>
      <c r="D8" s="27">
        <v>10946</v>
      </c>
      <c r="E8" s="10">
        <f>D8/D$128</f>
        <v>8.4706282937248009E-2</v>
      </c>
      <c r="F8" s="47">
        <v>32226</v>
      </c>
      <c r="G8" s="48">
        <f>F8/F$128</f>
        <v>0.23092301849476543</v>
      </c>
      <c r="H8" s="9">
        <v>52171</v>
      </c>
      <c r="I8" s="10">
        <f>H8/H$128</f>
        <v>0.27539881122055765</v>
      </c>
      <c r="J8" s="47">
        <v>22005</v>
      </c>
      <c r="K8" s="48">
        <f>J8/J$128</f>
        <v>0.15581298193688176</v>
      </c>
      <c r="L8" s="9">
        <v>30598</v>
      </c>
      <c r="M8" s="10">
        <f>L8/L$128</f>
        <v>0.21315963635097007</v>
      </c>
      <c r="N8" s="47">
        <v>30124</v>
      </c>
      <c r="O8" s="48">
        <f>N8/N$128</f>
        <v>0.33078941877957985</v>
      </c>
      <c r="P8" s="9">
        <v>31478</v>
      </c>
      <c r="Q8" s="10">
        <f>P8/P$128</f>
        <v>0.448487611665978</v>
      </c>
      <c r="R8" s="47">
        <v>22695</v>
      </c>
      <c r="S8" s="56">
        <f>R8/R$128</f>
        <v>0.28674129478950827</v>
      </c>
      <c r="T8" s="38">
        <f t="shared" si="0"/>
        <v>232243</v>
      </c>
      <c r="U8" s="14">
        <f>T8/T$128</f>
        <v>0.23616619279470566</v>
      </c>
    </row>
    <row r="9" spans="1:21" x14ac:dyDescent="0.25">
      <c r="A9" s="13">
        <v>6</v>
      </c>
      <c r="B9" s="8" t="s">
        <v>0</v>
      </c>
      <c r="C9" s="91">
        <v>2015</v>
      </c>
      <c r="D9" s="27">
        <v>10907</v>
      </c>
      <c r="E9" s="10">
        <f>D9/D$129</f>
        <v>8.456218697182552E-2</v>
      </c>
      <c r="F9" s="47">
        <v>32233</v>
      </c>
      <c r="G9" s="48">
        <f>F9/F$129</f>
        <v>0.23088218440204</v>
      </c>
      <c r="H9" s="9">
        <v>53722</v>
      </c>
      <c r="I9" s="10">
        <f>H9/H$129</f>
        <v>0.27940771099125711</v>
      </c>
      <c r="J9" s="47">
        <v>24285</v>
      </c>
      <c r="K9" s="48">
        <f>J9/J$129</f>
        <v>0.16916507613647447</v>
      </c>
      <c r="L9" s="9">
        <v>30735</v>
      </c>
      <c r="M9" s="10">
        <f>L9/L$129</f>
        <v>0.21534419337887545</v>
      </c>
      <c r="N9" s="47">
        <v>30124</v>
      </c>
      <c r="O9" s="48">
        <f>N9/N$129</f>
        <v>0.33077852201603164</v>
      </c>
      <c r="P9" s="9">
        <v>32938</v>
      </c>
      <c r="Q9" s="10">
        <f>P9/P$129</f>
        <v>0.43051707011031526</v>
      </c>
      <c r="R9" s="47">
        <v>22157</v>
      </c>
      <c r="S9" s="56">
        <f>R9/R$129</f>
        <v>0.27807130934601726</v>
      </c>
      <c r="T9" s="38">
        <f t="shared" si="0"/>
        <v>237101</v>
      </c>
      <c r="U9" s="14">
        <f>T9/T$129</f>
        <v>0.23843552362573323</v>
      </c>
    </row>
    <row r="10" spans="1:21" x14ac:dyDescent="0.25">
      <c r="A10" s="13">
        <v>7</v>
      </c>
      <c r="B10" s="8" t="s">
        <v>0</v>
      </c>
      <c r="C10" s="91">
        <v>2016</v>
      </c>
      <c r="D10" s="27">
        <v>10907</v>
      </c>
      <c r="E10" s="10">
        <f>D10/D$130</f>
        <v>8.4526143664220343E-2</v>
      </c>
      <c r="F10" s="47">
        <v>32882</v>
      </c>
      <c r="G10" s="48">
        <f>F10/F$130</f>
        <v>0.21504434038768411</v>
      </c>
      <c r="H10" s="9">
        <v>47039</v>
      </c>
      <c r="I10" s="10">
        <f>H10/H$130</f>
        <v>0.25013958979213086</v>
      </c>
      <c r="J10" s="47">
        <v>24285</v>
      </c>
      <c r="K10" s="48">
        <f>J10/J$130</f>
        <v>0.16916507613647447</v>
      </c>
      <c r="L10" s="9">
        <v>30882</v>
      </c>
      <c r="M10" s="10">
        <f>L10/L$130</f>
        <v>0.21513061650992685</v>
      </c>
      <c r="N10" s="47">
        <v>30328</v>
      </c>
      <c r="O10" s="48">
        <f>N10/N$130</f>
        <v>0.34168159439393425</v>
      </c>
      <c r="P10" s="9">
        <v>32916</v>
      </c>
      <c r="Q10" s="10">
        <f>P10/P$130</f>
        <v>0.43118761298435904</v>
      </c>
      <c r="R10" s="47">
        <v>22741</v>
      </c>
      <c r="S10" s="56">
        <f>R10/R$130</f>
        <v>0.28618710830333999</v>
      </c>
      <c r="T10" s="38">
        <f t="shared" si="0"/>
        <v>231980</v>
      </c>
      <c r="U10" s="14">
        <f>T10/T$130</f>
        <v>0.23159439533177259</v>
      </c>
    </row>
    <row r="11" spans="1:21" ht="15.75" thickBot="1" x14ac:dyDescent="0.3">
      <c r="A11" s="15">
        <v>8</v>
      </c>
      <c r="B11" s="16" t="s">
        <v>0</v>
      </c>
      <c r="C11" s="92">
        <v>2017</v>
      </c>
      <c r="D11" s="35">
        <v>10907</v>
      </c>
      <c r="E11" s="18">
        <f>D11/D$131</f>
        <v>8.452810887053025E-2</v>
      </c>
      <c r="F11" s="49">
        <v>33455</v>
      </c>
      <c r="G11" s="50">
        <f>F11/F$131</f>
        <v>0.21768127635208995</v>
      </c>
      <c r="H11" s="17">
        <v>45387</v>
      </c>
      <c r="I11" s="18">
        <f>H11/H$131</f>
        <v>0.24513505193058638</v>
      </c>
      <c r="J11" s="49">
        <v>24285</v>
      </c>
      <c r="K11" s="50">
        <f>J11/J$131</f>
        <v>0.16916271942045139</v>
      </c>
      <c r="L11" s="17">
        <v>30697</v>
      </c>
      <c r="M11" s="18">
        <f>L11/L$131</f>
        <v>0.21089622479475112</v>
      </c>
      <c r="N11" s="49">
        <v>30328</v>
      </c>
      <c r="O11" s="50">
        <f>N11/N$131</f>
        <v>0.34168159439393425</v>
      </c>
      <c r="P11" s="17">
        <v>32916</v>
      </c>
      <c r="Q11" s="18">
        <f>P11/P$131</f>
        <v>0.4315324409717215</v>
      </c>
      <c r="R11" s="49">
        <v>22127</v>
      </c>
      <c r="S11" s="57">
        <f>R11/R$131</f>
        <v>0.27845664019732452</v>
      </c>
      <c r="T11" s="39">
        <f t="shared" si="0"/>
        <v>230102</v>
      </c>
      <c r="U11" s="19">
        <f>T11/T$131</f>
        <v>0.22975988752747159</v>
      </c>
    </row>
    <row r="12" spans="1:21" x14ac:dyDescent="0.25">
      <c r="A12" s="12">
        <v>9</v>
      </c>
      <c r="B12" s="30" t="s">
        <v>1</v>
      </c>
      <c r="C12" s="90">
        <v>2010</v>
      </c>
      <c r="D12" s="31">
        <v>34976</v>
      </c>
      <c r="E12" s="32">
        <f>D12/D$124</f>
        <v>0.26770761576731728</v>
      </c>
      <c r="F12" s="45">
        <v>41398</v>
      </c>
      <c r="G12" s="46">
        <f>F12/F$124</f>
        <v>0.29969016042161351</v>
      </c>
      <c r="H12" s="33">
        <v>67638</v>
      </c>
      <c r="I12" s="32">
        <f>H12/H$124</f>
        <v>0.3717190591338756</v>
      </c>
      <c r="J12" s="45">
        <v>45903</v>
      </c>
      <c r="K12" s="46">
        <f>J12/J$124</f>
        <v>0.32505523453433038</v>
      </c>
      <c r="L12" s="33">
        <v>40244</v>
      </c>
      <c r="M12" s="32">
        <f>L12/L$124</f>
        <v>0.3068641056532414</v>
      </c>
      <c r="N12" s="45">
        <v>12995</v>
      </c>
      <c r="O12" s="46">
        <f>N12/N$124</f>
        <v>0.14270183607133444</v>
      </c>
      <c r="P12" s="33">
        <v>19628</v>
      </c>
      <c r="Q12" s="32">
        <f>P12/P$124</f>
        <v>0.28546911587183849</v>
      </c>
      <c r="R12" s="45">
        <v>21197</v>
      </c>
      <c r="S12" s="55">
        <f>R12/R$124</f>
        <v>0.27350261928724418</v>
      </c>
      <c r="T12" s="37">
        <f t="shared" si="0"/>
        <v>283979</v>
      </c>
      <c r="U12" s="34">
        <f>T12/T$124</f>
        <v>0.29567871091208009</v>
      </c>
    </row>
    <row r="13" spans="1:21" x14ac:dyDescent="0.25">
      <c r="A13" s="13">
        <v>10</v>
      </c>
      <c r="B13" s="8" t="s">
        <v>1</v>
      </c>
      <c r="C13" s="91">
        <v>2011</v>
      </c>
      <c r="D13" s="27">
        <v>34817</v>
      </c>
      <c r="E13" s="10">
        <f>D13/D$125</f>
        <v>0.26650082284052201</v>
      </c>
      <c r="F13" s="47">
        <v>43378</v>
      </c>
      <c r="G13" s="48">
        <f>F13/F$125</f>
        <v>0.27750375843649044</v>
      </c>
      <c r="H13" s="9">
        <v>67638</v>
      </c>
      <c r="I13" s="10">
        <f>H13/H$125</f>
        <v>0.35982827320945027</v>
      </c>
      <c r="J13" s="47">
        <v>33507</v>
      </c>
      <c r="K13" s="48">
        <f>J13/J$125</f>
        <v>0.23727481305234535</v>
      </c>
      <c r="L13" s="9">
        <v>44981</v>
      </c>
      <c r="M13" s="10">
        <f>L13/L$125</f>
        <v>0.3366236604202838</v>
      </c>
      <c r="N13" s="47">
        <v>12995</v>
      </c>
      <c r="O13" s="48">
        <f>N13/N$125</f>
        <v>0.14270497024005624</v>
      </c>
      <c r="P13" s="9">
        <v>20642</v>
      </c>
      <c r="Q13" s="10">
        <f>P13/P$125</f>
        <v>0.29416291398278516</v>
      </c>
      <c r="R13" s="47">
        <v>18672</v>
      </c>
      <c r="S13" s="56">
        <f>R13/R$125</f>
        <v>0.26364316676785787</v>
      </c>
      <c r="T13" s="38">
        <f t="shared" si="0"/>
        <v>276630</v>
      </c>
      <c r="U13" s="14">
        <f>T13/T$125</f>
        <v>0.28174938634997915</v>
      </c>
    </row>
    <row r="14" spans="1:21" x14ac:dyDescent="0.25">
      <c r="A14" s="13">
        <v>11</v>
      </c>
      <c r="B14" s="8" t="s">
        <v>1</v>
      </c>
      <c r="C14" s="91">
        <v>2012</v>
      </c>
      <c r="D14" s="27">
        <v>34818</v>
      </c>
      <c r="E14" s="10">
        <f>D14/D$126</f>
        <v>0.25803343807434637</v>
      </c>
      <c r="F14" s="47">
        <v>50525</v>
      </c>
      <c r="G14" s="48">
        <f>F14/F$126</f>
        <v>0.32549105503552861</v>
      </c>
      <c r="H14" s="9">
        <v>71917</v>
      </c>
      <c r="I14" s="10">
        <f>H14/H$126</f>
        <v>0.38452325575178181</v>
      </c>
      <c r="J14" s="47">
        <v>33507</v>
      </c>
      <c r="K14" s="48">
        <f>J14/J$126</f>
        <v>0.23727481305234535</v>
      </c>
      <c r="L14" s="9">
        <v>44368</v>
      </c>
      <c r="M14" s="10">
        <f>L14/L$126</f>
        <v>0.33356890459363958</v>
      </c>
      <c r="N14" s="47">
        <v>12996</v>
      </c>
      <c r="O14" s="48">
        <f>N14/N$126</f>
        <v>0.1427128173592199</v>
      </c>
      <c r="P14" s="9">
        <v>20622</v>
      </c>
      <c r="Q14" s="10">
        <f>P14/P$126</f>
        <v>0.29383602633153799</v>
      </c>
      <c r="R14" s="47">
        <v>21220</v>
      </c>
      <c r="S14" s="56">
        <f>R14/R$126</f>
        <v>0.27858371296162582</v>
      </c>
      <c r="T14" s="38">
        <f t="shared" si="0"/>
        <v>289973</v>
      </c>
      <c r="U14" s="14">
        <f>T14/T$126</f>
        <v>0.29324710391521336</v>
      </c>
    </row>
    <row r="15" spans="1:21" x14ac:dyDescent="0.25">
      <c r="A15" s="13">
        <v>12</v>
      </c>
      <c r="B15" s="8" t="s">
        <v>1</v>
      </c>
      <c r="C15" s="91">
        <v>2013</v>
      </c>
      <c r="D15" s="27">
        <v>37914</v>
      </c>
      <c r="E15" s="10">
        <f>D15/D$127</f>
        <v>0.27708835781626834</v>
      </c>
      <c r="F15" s="47">
        <v>52275</v>
      </c>
      <c r="G15" s="48">
        <f>F15/F$127</f>
        <v>0.35995124907042719</v>
      </c>
      <c r="H15" s="9">
        <v>69067</v>
      </c>
      <c r="I15" s="10">
        <f>H15/H$127</f>
        <v>0.36680598853913848</v>
      </c>
      <c r="J15" s="47">
        <v>45903</v>
      </c>
      <c r="K15" s="48">
        <f>J15/J$127</f>
        <v>0.32511739583111998</v>
      </c>
      <c r="L15" s="9">
        <v>46477</v>
      </c>
      <c r="M15" s="10">
        <f>L15/L$127</f>
        <v>0.34274315464997085</v>
      </c>
      <c r="N15" s="47">
        <v>12996</v>
      </c>
      <c r="O15" s="48">
        <f>N15/N$127</f>
        <v>0.14270654895243115</v>
      </c>
      <c r="P15" s="9">
        <v>20624</v>
      </c>
      <c r="Q15" s="10">
        <f>P15/P$127</f>
        <v>0.29384358926866799</v>
      </c>
      <c r="R15" s="47">
        <v>20604</v>
      </c>
      <c r="S15" s="56">
        <f>R15/R$127</f>
        <v>0.26032572302171908</v>
      </c>
      <c r="T15" s="38">
        <f t="shared" si="0"/>
        <v>305860</v>
      </c>
      <c r="U15" s="14">
        <f>T15/T$127</f>
        <v>0.30971753185930767</v>
      </c>
    </row>
    <row r="16" spans="1:21" x14ac:dyDescent="0.25">
      <c r="A16" s="13">
        <v>13</v>
      </c>
      <c r="B16" s="8" t="s">
        <v>1</v>
      </c>
      <c r="C16" s="91">
        <v>2014</v>
      </c>
      <c r="D16" s="27">
        <v>37944</v>
      </c>
      <c r="E16" s="10">
        <f>D16/D$128</f>
        <v>0.2936319385867841</v>
      </c>
      <c r="F16" s="47">
        <v>49760</v>
      </c>
      <c r="G16" s="48">
        <f>F16/F$128</f>
        <v>0.35656703904609716</v>
      </c>
      <c r="H16" s="9">
        <v>69067</v>
      </c>
      <c r="I16" s="10">
        <f>H16/H$128</f>
        <v>0.36458894202852649</v>
      </c>
      <c r="J16" s="47">
        <v>45903</v>
      </c>
      <c r="K16" s="48">
        <f>J16/J$128</f>
        <v>0.32502991637576384</v>
      </c>
      <c r="L16" s="9">
        <v>50544</v>
      </c>
      <c r="M16" s="10">
        <f>L16/L$128</f>
        <v>0.35211257793723222</v>
      </c>
      <c r="N16" s="47">
        <v>12996</v>
      </c>
      <c r="O16" s="48">
        <f>N16/N$128</f>
        <v>0.14270811600250366</v>
      </c>
      <c r="P16" s="9">
        <v>20624</v>
      </c>
      <c r="Q16" s="10">
        <f>P16/P$128</f>
        <v>0.29384358926866799</v>
      </c>
      <c r="R16" s="47">
        <v>21220</v>
      </c>
      <c r="S16" s="56">
        <f>R16/R$128</f>
        <v>0.26810532167584777</v>
      </c>
      <c r="T16" s="38">
        <f t="shared" si="0"/>
        <v>308058</v>
      </c>
      <c r="U16" s="14">
        <f>T16/T$128</f>
        <v>0.31326190679568999</v>
      </c>
    </row>
    <row r="17" spans="1:21" x14ac:dyDescent="0.25">
      <c r="A17" s="13">
        <v>14</v>
      </c>
      <c r="B17" s="8" t="s">
        <v>1</v>
      </c>
      <c r="C17" s="91">
        <v>2015</v>
      </c>
      <c r="D17" s="27">
        <v>37924</v>
      </c>
      <c r="E17" s="10">
        <f>D17/D$129</f>
        <v>0.29402552294118561</v>
      </c>
      <c r="F17" s="47">
        <v>49770</v>
      </c>
      <c r="G17" s="48">
        <f>F17/F$129</f>
        <v>0.35649819494584839</v>
      </c>
      <c r="H17" s="9">
        <v>71463</v>
      </c>
      <c r="I17" s="10">
        <f>H17/H$129</f>
        <v>0.37167851626090259</v>
      </c>
      <c r="J17" s="47">
        <v>43694</v>
      </c>
      <c r="K17" s="48">
        <f>J17/J$129</f>
        <v>0.30436478635812703</v>
      </c>
      <c r="L17" s="9">
        <v>49905</v>
      </c>
      <c r="M17" s="10">
        <f>L17/L$129</f>
        <v>0.34965843405149766</v>
      </c>
      <c r="N17" s="47">
        <v>12996</v>
      </c>
      <c r="O17" s="48">
        <f>N17/N$129</f>
        <v>0.14270341495552871</v>
      </c>
      <c r="P17" s="9">
        <v>21492</v>
      </c>
      <c r="Q17" s="10">
        <f>P17/P$129</f>
        <v>0.28091180007319494</v>
      </c>
      <c r="R17" s="47">
        <v>22660</v>
      </c>
      <c r="S17" s="56">
        <f>R17/R$129</f>
        <v>0.2843839811247349</v>
      </c>
      <c r="T17" s="38">
        <f t="shared" si="0"/>
        <v>309904</v>
      </c>
      <c r="U17" s="14">
        <f>T17/T$129</f>
        <v>0.31164829550996931</v>
      </c>
    </row>
    <row r="18" spans="1:21" x14ac:dyDescent="0.25">
      <c r="A18" s="13">
        <v>15</v>
      </c>
      <c r="B18" s="8" t="s">
        <v>1</v>
      </c>
      <c r="C18" s="91">
        <v>2016</v>
      </c>
      <c r="D18" s="27">
        <v>37914</v>
      </c>
      <c r="E18" s="10">
        <f>D18/D$130</f>
        <v>0.29382270201570093</v>
      </c>
      <c r="F18" s="47">
        <v>49116</v>
      </c>
      <c r="G18" s="48">
        <f>F18/F$130</f>
        <v>0.32121275538232141</v>
      </c>
      <c r="H18" s="9">
        <v>78250</v>
      </c>
      <c r="I18" s="10">
        <f>H18/H$130</f>
        <v>0.41611052320912945</v>
      </c>
      <c r="J18" s="47">
        <v>43694</v>
      </c>
      <c r="K18" s="48">
        <f>J18/J$130</f>
        <v>0.30436478635812703</v>
      </c>
      <c r="L18" s="9">
        <v>50543</v>
      </c>
      <c r="M18" s="10">
        <f>L18/L$130</f>
        <v>0.35209334726576108</v>
      </c>
      <c r="N18" s="47">
        <v>11955</v>
      </c>
      <c r="O18" s="48">
        <f>N18/N$130</f>
        <v>0.13468753168621353</v>
      </c>
      <c r="P18" s="9">
        <v>21471</v>
      </c>
      <c r="Q18" s="10">
        <f>P18/P$130</f>
        <v>0.28126228090859073</v>
      </c>
      <c r="R18" s="47">
        <v>16805</v>
      </c>
      <c r="S18" s="56">
        <f>R18/R$130</f>
        <v>0.21148473484181118</v>
      </c>
      <c r="T18" s="38">
        <f t="shared" si="0"/>
        <v>309748</v>
      </c>
      <c r="U18" s="14">
        <f>T18/T$130</f>
        <v>0.30923312684380505</v>
      </c>
    </row>
    <row r="19" spans="1:21" ht="15.75" thickBot="1" x14ac:dyDescent="0.3">
      <c r="A19" s="15">
        <v>16</v>
      </c>
      <c r="B19" s="16" t="s">
        <v>1</v>
      </c>
      <c r="C19" s="92">
        <v>2017</v>
      </c>
      <c r="D19" s="35">
        <v>37914</v>
      </c>
      <c r="E19" s="18">
        <f>D19/D$131</f>
        <v>0.29382953330130041</v>
      </c>
      <c r="F19" s="49">
        <v>52467</v>
      </c>
      <c r="G19" s="50">
        <f>F19/F$131</f>
        <v>0.3413864452657332</v>
      </c>
      <c r="H19" s="17">
        <v>75856</v>
      </c>
      <c r="I19" s="18">
        <f>H19/H$131</f>
        <v>0.40969803025638535</v>
      </c>
      <c r="J19" s="49">
        <v>43694</v>
      </c>
      <c r="K19" s="50">
        <f>J19/J$131</f>
        <v>0.30436054611312341</v>
      </c>
      <c r="L19" s="17">
        <v>52033</v>
      </c>
      <c r="M19" s="18">
        <f>L19/L$131</f>
        <v>0.35747999038164269</v>
      </c>
      <c r="N19" s="49">
        <v>11955</v>
      </c>
      <c r="O19" s="50">
        <f>N19/N$131</f>
        <v>0.13468753168621353</v>
      </c>
      <c r="P19" s="17">
        <v>21471</v>
      </c>
      <c r="Q19" s="18">
        <f>P19/P$131</f>
        <v>0.28148721108591057</v>
      </c>
      <c r="R19" s="49">
        <v>17419</v>
      </c>
      <c r="S19" s="57">
        <f>R19/R$131</f>
        <v>0.21920894000981589</v>
      </c>
      <c r="T19" s="39">
        <f t="shared" si="0"/>
        <v>312809</v>
      </c>
      <c r="U19" s="19">
        <f>T19/T$131</f>
        <v>0.31234391990326404</v>
      </c>
    </row>
    <row r="20" spans="1:21" x14ac:dyDescent="0.25">
      <c r="A20" s="12">
        <v>17</v>
      </c>
      <c r="B20" s="30" t="s">
        <v>2</v>
      </c>
      <c r="C20" s="90">
        <v>2010</v>
      </c>
      <c r="D20" s="40" t="s">
        <v>30</v>
      </c>
      <c r="E20" s="41" t="s">
        <v>30</v>
      </c>
      <c r="F20" s="51" t="s">
        <v>30</v>
      </c>
      <c r="G20" s="51" t="s">
        <v>30</v>
      </c>
      <c r="H20" s="33">
        <v>647</v>
      </c>
      <c r="I20" s="32">
        <f>H20/H$124</f>
        <v>3.5557265333040228E-3</v>
      </c>
      <c r="J20" s="45">
        <v>1875</v>
      </c>
      <c r="K20" s="46">
        <f>J20/J$124</f>
        <v>1.3277532290958531E-2</v>
      </c>
      <c r="L20" s="41" t="s">
        <v>30</v>
      </c>
      <c r="M20" s="41" t="s">
        <v>30</v>
      </c>
      <c r="N20" s="45">
        <v>189</v>
      </c>
      <c r="O20" s="46">
        <f>N20/N$124</f>
        <v>2.0754634103487659E-3</v>
      </c>
      <c r="P20" s="41" t="s">
        <v>30</v>
      </c>
      <c r="Q20" s="41" t="s">
        <v>30</v>
      </c>
      <c r="R20" s="45">
        <v>42</v>
      </c>
      <c r="S20" s="55">
        <f>R20/R$124</f>
        <v>5.4192149880003101E-4</v>
      </c>
      <c r="T20" s="37">
        <f t="shared" si="0"/>
        <v>2753</v>
      </c>
      <c r="U20" s="34">
        <f>T20/T$124</f>
        <v>2.8664214295456934E-3</v>
      </c>
    </row>
    <row r="21" spans="1:21" x14ac:dyDescent="0.25">
      <c r="A21" s="13">
        <v>18</v>
      </c>
      <c r="B21" s="8" t="s">
        <v>2</v>
      </c>
      <c r="C21" s="91">
        <v>2011</v>
      </c>
      <c r="D21" s="28" t="s">
        <v>30</v>
      </c>
      <c r="E21" s="11" t="s">
        <v>30</v>
      </c>
      <c r="F21" s="52" t="s">
        <v>30</v>
      </c>
      <c r="G21" s="52" t="s">
        <v>30</v>
      </c>
      <c r="H21" s="9">
        <v>647</v>
      </c>
      <c r="I21" s="10">
        <f>H21/H$125</f>
        <v>3.4419836891468455E-3</v>
      </c>
      <c r="J21" s="47">
        <v>1875</v>
      </c>
      <c r="K21" s="48">
        <f>J21/J$125</f>
        <v>1.3277532290958531E-2</v>
      </c>
      <c r="L21" s="11" t="s">
        <v>30</v>
      </c>
      <c r="M21" s="11" t="s">
        <v>30</v>
      </c>
      <c r="N21" s="47">
        <v>189</v>
      </c>
      <c r="O21" s="48">
        <f>N21/N$125</f>
        <v>2.0755089938723067E-3</v>
      </c>
      <c r="P21" s="11" t="s">
        <v>30</v>
      </c>
      <c r="Q21" s="11" t="s">
        <v>30</v>
      </c>
      <c r="R21" s="47">
        <v>43</v>
      </c>
      <c r="S21" s="56">
        <f>R21/R$125</f>
        <v>6.0714739562006692E-4</v>
      </c>
      <c r="T21" s="38">
        <f t="shared" si="0"/>
        <v>2754</v>
      </c>
      <c r="U21" s="14">
        <f>T21/T$125</f>
        <v>2.8049662365175233E-3</v>
      </c>
    </row>
    <row r="22" spans="1:21" x14ac:dyDescent="0.25">
      <c r="A22" s="13">
        <v>19</v>
      </c>
      <c r="B22" s="8" t="s">
        <v>2</v>
      </c>
      <c r="C22" s="91">
        <v>2012</v>
      </c>
      <c r="D22" s="28" t="s">
        <v>30</v>
      </c>
      <c r="E22" s="11" t="s">
        <v>30</v>
      </c>
      <c r="F22" s="52" t="s">
        <v>30</v>
      </c>
      <c r="G22" s="52" t="s">
        <v>30</v>
      </c>
      <c r="H22" s="9">
        <v>647</v>
      </c>
      <c r="I22" s="10">
        <f>H22/H$126</f>
        <v>3.4593565703714396E-3</v>
      </c>
      <c r="J22" s="47">
        <v>1875</v>
      </c>
      <c r="K22" s="48">
        <f>J22/J$126</f>
        <v>1.3277532290958531E-2</v>
      </c>
      <c r="L22" s="11" t="s">
        <v>30</v>
      </c>
      <c r="M22" s="11" t="s">
        <v>30</v>
      </c>
      <c r="N22" s="47">
        <v>189</v>
      </c>
      <c r="O22" s="48">
        <f>N22/N$126</f>
        <v>2.0754634103487659E-3</v>
      </c>
      <c r="P22" s="11" t="s">
        <v>30</v>
      </c>
      <c r="Q22" s="11" t="s">
        <v>30</v>
      </c>
      <c r="R22" s="47">
        <v>43</v>
      </c>
      <c r="S22" s="56">
        <f>R22/R$126</f>
        <v>5.6451930524740383E-4</v>
      </c>
      <c r="T22" s="38">
        <f t="shared" si="0"/>
        <v>2754</v>
      </c>
      <c r="U22" s="14">
        <f>T22/T$126</f>
        <v>2.7850955922878945E-3</v>
      </c>
    </row>
    <row r="23" spans="1:21" x14ac:dyDescent="0.25">
      <c r="A23" s="13">
        <v>20</v>
      </c>
      <c r="B23" s="8" t="s">
        <v>2</v>
      </c>
      <c r="C23" s="91">
        <v>2013</v>
      </c>
      <c r="D23" s="28" t="s">
        <v>30</v>
      </c>
      <c r="E23" s="11" t="s">
        <v>30</v>
      </c>
      <c r="F23" s="52" t="s">
        <v>30</v>
      </c>
      <c r="G23" s="52" t="s">
        <v>30</v>
      </c>
      <c r="H23" s="9">
        <v>647</v>
      </c>
      <c r="I23" s="10">
        <f>H23/H$127</f>
        <v>3.436134110136861E-3</v>
      </c>
      <c r="J23" s="47">
        <v>1875</v>
      </c>
      <c r="K23" s="48">
        <f>J23/J$127</f>
        <v>1.3280071393663813E-2</v>
      </c>
      <c r="L23" s="11" t="s">
        <v>30</v>
      </c>
      <c r="M23" s="11" t="s">
        <v>30</v>
      </c>
      <c r="N23" s="47">
        <v>189</v>
      </c>
      <c r="O23" s="48">
        <f>N23/N$127</f>
        <v>2.0753722493082093E-3</v>
      </c>
      <c r="P23" s="11" t="s">
        <v>30</v>
      </c>
      <c r="Q23" s="11" t="s">
        <v>30</v>
      </c>
      <c r="R23" s="47">
        <v>42</v>
      </c>
      <c r="S23" s="56">
        <f>R23/R$127</f>
        <v>5.3065814244380712E-4</v>
      </c>
      <c r="T23" s="38">
        <f t="shared" si="0"/>
        <v>2753</v>
      </c>
      <c r="U23" s="14">
        <f>T23/T$127</f>
        <v>2.7877210658754791E-3</v>
      </c>
    </row>
    <row r="24" spans="1:21" x14ac:dyDescent="0.25">
      <c r="A24" s="13">
        <v>21</v>
      </c>
      <c r="B24" s="8" t="s">
        <v>2</v>
      </c>
      <c r="C24" s="91">
        <v>2014</v>
      </c>
      <c r="D24" s="28" t="s">
        <v>30</v>
      </c>
      <c r="E24" s="11" t="s">
        <v>30</v>
      </c>
      <c r="F24" s="52" t="s">
        <v>30</v>
      </c>
      <c r="G24" s="52" t="s">
        <v>30</v>
      </c>
      <c r="H24" s="9">
        <v>647</v>
      </c>
      <c r="I24" s="10">
        <f>H24/H$128</f>
        <v>3.415365449381856E-3</v>
      </c>
      <c r="J24" s="47">
        <v>1875</v>
      </c>
      <c r="K24" s="48">
        <f>J24/J$128</f>
        <v>1.3276498120047867E-2</v>
      </c>
      <c r="L24" s="11" t="s">
        <v>30</v>
      </c>
      <c r="M24" s="11" t="s">
        <v>30</v>
      </c>
      <c r="N24" s="47">
        <v>189</v>
      </c>
      <c r="O24" s="48">
        <f>N24/N$128</f>
        <v>2.075395038817574E-3</v>
      </c>
      <c r="P24" s="11" t="s">
        <v>30</v>
      </c>
      <c r="Q24" s="11" t="s">
        <v>30</v>
      </c>
      <c r="R24" s="47">
        <v>43</v>
      </c>
      <c r="S24" s="56">
        <f>R24/R$128</f>
        <v>5.4328599585586502E-4</v>
      </c>
      <c r="T24" s="38">
        <f t="shared" si="0"/>
        <v>2754</v>
      </c>
      <c r="U24" s="14">
        <f>T24/T$128</f>
        <v>2.8005222760497384E-3</v>
      </c>
    </row>
    <row r="25" spans="1:21" x14ac:dyDescent="0.25">
      <c r="A25" s="13">
        <v>22</v>
      </c>
      <c r="B25" s="8" t="s">
        <v>2</v>
      </c>
      <c r="C25" s="91">
        <v>2015</v>
      </c>
      <c r="D25" s="28" t="s">
        <v>30</v>
      </c>
      <c r="E25" s="11" t="s">
        <v>30</v>
      </c>
      <c r="F25" s="52" t="s">
        <v>30</v>
      </c>
      <c r="G25" s="52" t="s">
        <v>30</v>
      </c>
      <c r="H25" s="9">
        <v>81</v>
      </c>
      <c r="I25" s="10">
        <f>H25/H$129</f>
        <v>4.2128038029656058E-4</v>
      </c>
      <c r="J25" s="47">
        <v>1875</v>
      </c>
      <c r="K25" s="48">
        <f>J25/J$129</f>
        <v>1.3060923111216373E-2</v>
      </c>
      <c r="L25" s="9">
        <v>140</v>
      </c>
      <c r="M25" s="10">
        <f>L25/L$129</f>
        <v>9.8090733928884208E-4</v>
      </c>
      <c r="N25" s="47">
        <v>189</v>
      </c>
      <c r="O25" s="48">
        <f>N25/N$129</f>
        <v>2.0753266717909299E-3</v>
      </c>
      <c r="P25" s="11" t="s">
        <v>30</v>
      </c>
      <c r="Q25" s="11" t="s">
        <v>30</v>
      </c>
      <c r="R25" s="47">
        <v>43</v>
      </c>
      <c r="S25" s="56">
        <f>R25/R$129</f>
        <v>5.3965186179892317E-4</v>
      </c>
      <c r="T25" s="38">
        <f t="shared" si="0"/>
        <v>2328</v>
      </c>
      <c r="U25" s="14">
        <f>T25/T$129</f>
        <v>2.3411031543549244E-3</v>
      </c>
    </row>
    <row r="26" spans="1:21" x14ac:dyDescent="0.25">
      <c r="A26" s="13">
        <v>23</v>
      </c>
      <c r="B26" s="8" t="s">
        <v>2</v>
      </c>
      <c r="C26" s="91">
        <v>2016</v>
      </c>
      <c r="D26" s="28" t="s">
        <v>30</v>
      </c>
      <c r="E26" s="11" t="s">
        <v>30</v>
      </c>
      <c r="F26" s="52" t="s">
        <v>30</v>
      </c>
      <c r="G26" s="52" t="s">
        <v>30</v>
      </c>
      <c r="H26" s="9">
        <v>85</v>
      </c>
      <c r="I26" s="10">
        <f>H26/H$130</f>
        <v>4.520050411856358E-4</v>
      </c>
      <c r="J26" s="47">
        <v>1875</v>
      </c>
      <c r="K26" s="48">
        <f>J26/J$130</f>
        <v>1.3060923111216373E-2</v>
      </c>
      <c r="L26" s="11" t="s">
        <v>30</v>
      </c>
      <c r="M26" s="11" t="s">
        <v>30</v>
      </c>
      <c r="N26" s="47">
        <v>219</v>
      </c>
      <c r="O26" s="48">
        <f>N26/N$130</f>
        <v>2.4672998276269982E-3</v>
      </c>
      <c r="P26" s="11" t="s">
        <v>30</v>
      </c>
      <c r="Q26" s="11" t="s">
        <v>30</v>
      </c>
      <c r="R26" s="47">
        <v>43</v>
      </c>
      <c r="S26" s="56">
        <f>R26/R$130</f>
        <v>5.4113916085676177E-4</v>
      </c>
      <c r="T26" s="38">
        <f t="shared" si="0"/>
        <v>2222</v>
      </c>
      <c r="U26" s="14">
        <f>T26/T$130</f>
        <v>2.2183065196447914E-3</v>
      </c>
    </row>
    <row r="27" spans="1:21" ht="15.75" thickBot="1" x14ac:dyDescent="0.3">
      <c r="A27" s="15">
        <v>24</v>
      </c>
      <c r="B27" s="16" t="s">
        <v>2</v>
      </c>
      <c r="C27" s="92">
        <v>2017</v>
      </c>
      <c r="D27" s="42" t="s">
        <v>30</v>
      </c>
      <c r="E27" s="43" t="s">
        <v>30</v>
      </c>
      <c r="F27" s="53" t="s">
        <v>30</v>
      </c>
      <c r="G27" s="53" t="s">
        <v>30</v>
      </c>
      <c r="H27" s="17">
        <v>643</v>
      </c>
      <c r="I27" s="18">
        <f>H27/H$131</f>
        <v>3.4728410864645612E-3</v>
      </c>
      <c r="J27" s="49">
        <v>1875</v>
      </c>
      <c r="K27" s="50">
        <f>J27/J$131</f>
        <v>1.3060741153524659E-2</v>
      </c>
      <c r="L27" s="43" t="s">
        <v>30</v>
      </c>
      <c r="M27" s="43" t="s">
        <v>30</v>
      </c>
      <c r="N27" s="49">
        <v>219</v>
      </c>
      <c r="O27" s="50">
        <f>N27/N$131</f>
        <v>2.4672998276269982E-3</v>
      </c>
      <c r="P27" s="43" t="s">
        <v>30</v>
      </c>
      <c r="Q27" s="43" t="s">
        <v>30</v>
      </c>
      <c r="R27" s="49">
        <v>43</v>
      </c>
      <c r="S27" s="57">
        <f>R27/R$131</f>
        <v>5.4113235090545286E-4</v>
      </c>
      <c r="T27" s="39">
        <f t="shared" si="0"/>
        <v>2780</v>
      </c>
      <c r="U27" s="19">
        <f>T27/T$131</f>
        <v>2.7758667344324299E-3</v>
      </c>
    </row>
    <row r="28" spans="1:21" x14ac:dyDescent="0.25">
      <c r="A28" s="12">
        <v>25</v>
      </c>
      <c r="B28" s="30" t="s">
        <v>3</v>
      </c>
      <c r="C28" s="90">
        <v>2010</v>
      </c>
      <c r="D28" s="31">
        <v>2467</v>
      </c>
      <c r="E28" s="32">
        <f>D28/D$124</f>
        <v>1.8882510524301569E-2</v>
      </c>
      <c r="F28" s="45">
        <v>10378</v>
      </c>
      <c r="G28" s="46">
        <f>F28/F$124</f>
        <v>7.5128858516244859E-2</v>
      </c>
      <c r="H28" s="33">
        <v>1737</v>
      </c>
      <c r="I28" s="32">
        <f>H28/H$124</f>
        <v>9.5460540778193013E-3</v>
      </c>
      <c r="J28" s="45">
        <v>24206</v>
      </c>
      <c r="K28" s="46">
        <f>J28/J$124</f>
        <v>0.17141117153863586</v>
      </c>
      <c r="L28" s="33">
        <v>3683</v>
      </c>
      <c r="M28" s="32">
        <f>L28/L$124</f>
        <v>2.8083204977658486E-2</v>
      </c>
      <c r="N28" s="45">
        <v>4459</v>
      </c>
      <c r="O28" s="46">
        <f>N28/N$124</f>
        <v>4.8965562681191253E-2</v>
      </c>
      <c r="P28" s="33">
        <v>2542</v>
      </c>
      <c r="Q28" s="32">
        <f>P28/P$124</f>
        <v>3.697078115682767E-2</v>
      </c>
      <c r="R28" s="45">
        <v>2806</v>
      </c>
      <c r="S28" s="55">
        <f>R28/R$124</f>
        <v>3.6205517276973499E-2</v>
      </c>
      <c r="T28" s="37">
        <f t="shared" si="0"/>
        <v>52278</v>
      </c>
      <c r="U28" s="34">
        <f>T28/T$124</f>
        <v>5.4431812384231663E-2</v>
      </c>
    </row>
    <row r="29" spans="1:21" x14ac:dyDescent="0.25">
      <c r="A29" s="13">
        <v>26</v>
      </c>
      <c r="B29" s="8" t="s">
        <v>3</v>
      </c>
      <c r="C29" s="91">
        <v>2011</v>
      </c>
      <c r="D29" s="27">
        <v>2467</v>
      </c>
      <c r="E29" s="10">
        <f>D29/D$125</f>
        <v>1.8883233189176778E-2</v>
      </c>
      <c r="F29" s="47">
        <v>10378</v>
      </c>
      <c r="G29" s="48">
        <f>F29/F$125</f>
        <v>6.6391581102261454E-2</v>
      </c>
      <c r="H29" s="9">
        <v>1736</v>
      </c>
      <c r="I29" s="10">
        <f>H29/H$125</f>
        <v>9.2353689093646434E-3</v>
      </c>
      <c r="J29" s="47">
        <v>24808</v>
      </c>
      <c r="K29" s="48">
        <f>J29/J$125</f>
        <v>0.17567414457285294</v>
      </c>
      <c r="L29" s="9">
        <v>8337</v>
      </c>
      <c r="M29" s="10">
        <f>L29/L$125</f>
        <v>6.2391486559300727E-2</v>
      </c>
      <c r="N29" s="47">
        <v>4459</v>
      </c>
      <c r="O29" s="48">
        <f>N29/N$125</f>
        <v>4.896663811469109E-2</v>
      </c>
      <c r="P29" s="9">
        <v>2642</v>
      </c>
      <c r="Q29" s="10">
        <f>P29/P$125</f>
        <v>3.7650344866898479E-2</v>
      </c>
      <c r="R29" s="47">
        <v>2344</v>
      </c>
      <c r="S29" s="56">
        <f>R29/R$125</f>
        <v>3.3096592914731091E-2</v>
      </c>
      <c r="T29" s="38">
        <f t="shared" si="0"/>
        <v>57171</v>
      </c>
      <c r="U29" s="14">
        <f>T29/T$125</f>
        <v>5.8229021317335997E-2</v>
      </c>
    </row>
    <row r="30" spans="1:21" x14ac:dyDescent="0.25">
      <c r="A30" s="13">
        <v>27</v>
      </c>
      <c r="B30" s="8" t="s">
        <v>3</v>
      </c>
      <c r="C30" s="91">
        <v>2012</v>
      </c>
      <c r="D30" s="27">
        <v>2467</v>
      </c>
      <c r="E30" s="10">
        <f>D30/D$126</f>
        <v>1.8282741447797474E-2</v>
      </c>
      <c r="F30" s="47">
        <v>1274</v>
      </c>
      <c r="G30" s="48">
        <f>F30/F$126</f>
        <v>8.2073350641318835E-3</v>
      </c>
      <c r="H30" s="9">
        <v>1737</v>
      </c>
      <c r="I30" s="10">
        <f>H30/H$126</f>
        <v>9.2873297723882389E-3</v>
      </c>
      <c r="J30" s="47">
        <v>24819</v>
      </c>
      <c r="K30" s="48">
        <f>J30/J$126</f>
        <v>0.17575203942895989</v>
      </c>
      <c r="L30" s="9">
        <v>8344</v>
      </c>
      <c r="M30" s="10">
        <f>L30/L$126</f>
        <v>6.2732125404104958E-2</v>
      </c>
      <c r="N30" s="47">
        <v>4459</v>
      </c>
      <c r="O30" s="48">
        <f>N30/N$126</f>
        <v>4.8965562681191253E-2</v>
      </c>
      <c r="P30" s="9">
        <v>2651</v>
      </c>
      <c r="Q30" s="10">
        <f>P30/P$126</f>
        <v>3.7773218204097916E-2</v>
      </c>
      <c r="R30" s="47">
        <v>2883</v>
      </c>
      <c r="S30" s="56">
        <f>R30/R$126</f>
        <v>3.7849050163448028E-2</v>
      </c>
      <c r="T30" s="38">
        <f t="shared" si="0"/>
        <v>48634</v>
      </c>
      <c r="U30" s="14">
        <f>T30/T$126</f>
        <v>4.9183129642458044E-2</v>
      </c>
    </row>
    <row r="31" spans="1:21" x14ac:dyDescent="0.25">
      <c r="A31" s="13">
        <v>28</v>
      </c>
      <c r="B31" s="8" t="s">
        <v>3</v>
      </c>
      <c r="C31" s="91">
        <v>2013</v>
      </c>
      <c r="D31" s="27">
        <v>2872</v>
      </c>
      <c r="E31" s="10">
        <f>D31/D$127</f>
        <v>2.0989549075495141E-2</v>
      </c>
      <c r="F31" s="47">
        <v>2582</v>
      </c>
      <c r="G31" s="48">
        <f>F31/F$127</f>
        <v>1.777894070014047E-2</v>
      </c>
      <c r="H31" s="9">
        <v>4399</v>
      </c>
      <c r="I31" s="10">
        <f>H31/H$127</f>
        <v>2.3362525425799155E-2</v>
      </c>
      <c r="J31" s="47">
        <v>24207</v>
      </c>
      <c r="K31" s="48">
        <f>J31/J$127</f>
        <v>0.17145103372075729</v>
      </c>
      <c r="L31" s="9">
        <v>8345</v>
      </c>
      <c r="M31" s="10">
        <f>L31/L$127</f>
        <v>6.1539936432084837E-2</v>
      </c>
      <c r="N31" s="47">
        <v>4459</v>
      </c>
      <c r="O31" s="48">
        <f>N31/N$127</f>
        <v>4.8963411955901086E-2</v>
      </c>
      <c r="P31" s="9">
        <v>2652</v>
      </c>
      <c r="Q31" s="10">
        <f>P31/P$127</f>
        <v>3.7784774958325613E-2</v>
      </c>
      <c r="R31" s="47">
        <v>2851</v>
      </c>
      <c r="S31" s="56">
        <f>R31/R$127</f>
        <v>3.6021580097792716E-2</v>
      </c>
      <c r="T31" s="38">
        <f t="shared" si="0"/>
        <v>52367</v>
      </c>
      <c r="U31" s="14">
        <f>T31/T$127</f>
        <v>5.30274569766441E-2</v>
      </c>
    </row>
    <row r="32" spans="1:21" x14ac:dyDescent="0.25">
      <c r="A32" s="13">
        <v>29</v>
      </c>
      <c r="B32" s="8" t="s">
        <v>3</v>
      </c>
      <c r="C32" s="91">
        <v>2014</v>
      </c>
      <c r="D32" s="27">
        <v>2322</v>
      </c>
      <c r="E32" s="10">
        <f>D32/D$128</f>
        <v>1.7968937418261454E-2</v>
      </c>
      <c r="F32" s="47">
        <v>4134</v>
      </c>
      <c r="G32" s="48">
        <f>F32/F$128</f>
        <v>2.9623153927181789E-2</v>
      </c>
      <c r="H32" s="9">
        <v>4400</v>
      </c>
      <c r="I32" s="10">
        <f>H32/H$128</f>
        <v>2.3226596564575219E-2</v>
      </c>
      <c r="J32" s="47">
        <v>24218</v>
      </c>
      <c r="K32" s="48">
        <f>J32/J$128</f>
        <v>0.17148279011803691</v>
      </c>
      <c r="L32" s="9">
        <v>8336</v>
      </c>
      <c r="M32" s="10">
        <f>L32/L$128</f>
        <v>5.8072381483158589E-2</v>
      </c>
      <c r="N32" s="47">
        <v>4459</v>
      </c>
      <c r="O32" s="48">
        <f>N32/N$128</f>
        <v>4.8963949619510908E-2</v>
      </c>
      <c r="P32" s="9">
        <v>2652</v>
      </c>
      <c r="Q32" s="10">
        <f>P32/P$128</f>
        <v>3.7784774958325613E-2</v>
      </c>
      <c r="R32" s="47">
        <v>3981</v>
      </c>
      <c r="S32" s="56">
        <f>R32/R$128</f>
        <v>5.0298175569818568E-2</v>
      </c>
      <c r="T32" s="38">
        <f t="shared" si="0"/>
        <v>54502</v>
      </c>
      <c r="U32" s="14">
        <f>T32/T$128</f>
        <v>5.5422681586515192E-2</v>
      </c>
    </row>
    <row r="33" spans="1:21" x14ac:dyDescent="0.25">
      <c r="A33" s="13">
        <v>30</v>
      </c>
      <c r="B33" s="8" t="s">
        <v>3</v>
      </c>
      <c r="C33" s="91">
        <v>2015</v>
      </c>
      <c r="D33" s="27">
        <v>2492</v>
      </c>
      <c r="E33" s="10">
        <f>D33/D$129</f>
        <v>1.9320525344621729E-2</v>
      </c>
      <c r="F33" s="47">
        <v>4164</v>
      </c>
      <c r="G33" s="48">
        <f>F33/F$129</f>
        <v>2.9826370981605638E-2</v>
      </c>
      <c r="H33" s="9">
        <v>3956</v>
      </c>
      <c r="I33" s="10">
        <f>H33/H$129</f>
        <v>2.0575125733990045E-2</v>
      </c>
      <c r="J33" s="47">
        <v>26476</v>
      </c>
      <c r="K33" s="48">
        <f>J33/J$129</f>
        <v>0.1844272001560345</v>
      </c>
      <c r="L33" s="9">
        <v>8336</v>
      </c>
      <c r="M33" s="10">
        <f>L33/L$129</f>
        <v>5.840602557365563E-2</v>
      </c>
      <c r="N33" s="47">
        <v>4462</v>
      </c>
      <c r="O33" s="48">
        <f>N33/N$129</f>
        <v>4.8995278357307569E-2</v>
      </c>
      <c r="P33" s="9">
        <v>3775</v>
      </c>
      <c r="Q33" s="10">
        <f>P33/P$129</f>
        <v>4.9341245359962357E-2</v>
      </c>
      <c r="R33" s="47">
        <v>4025</v>
      </c>
      <c r="S33" s="56">
        <f>R33/R$129</f>
        <v>5.0513924273038739E-2</v>
      </c>
      <c r="T33" s="38">
        <f t="shared" si="0"/>
        <v>57686</v>
      </c>
      <c r="U33" s="14">
        <f>T33/T$129</f>
        <v>5.8010685808470006E-2</v>
      </c>
    </row>
    <row r="34" spans="1:21" x14ac:dyDescent="0.25">
      <c r="A34" s="13">
        <v>31</v>
      </c>
      <c r="B34" s="8" t="s">
        <v>3</v>
      </c>
      <c r="C34" s="91">
        <v>2016</v>
      </c>
      <c r="D34" s="27">
        <v>2387</v>
      </c>
      <c r="E34" s="10">
        <f>D34/D$130</f>
        <v>1.8498570177545977E-2</v>
      </c>
      <c r="F34" s="47">
        <v>4028</v>
      </c>
      <c r="G34" s="48">
        <f>F34/F$130</f>
        <v>2.6342637402882778E-2</v>
      </c>
      <c r="H34" s="9">
        <v>3951</v>
      </c>
      <c r="I34" s="10">
        <f>H34/H$130</f>
        <v>2.1010257855581731E-2</v>
      </c>
      <c r="J34" s="47">
        <v>26476</v>
      </c>
      <c r="K34" s="48">
        <f>J34/J$130</f>
        <v>0.1844272001560345</v>
      </c>
      <c r="L34" s="9">
        <v>8515</v>
      </c>
      <c r="M34" s="10">
        <f>L34/L$130</f>
        <v>5.9317311041448974E-2</v>
      </c>
      <c r="N34" s="47">
        <v>3656</v>
      </c>
      <c r="O34" s="48">
        <f>N34/N$130</f>
        <v>4.1189261049334729E-2</v>
      </c>
      <c r="P34" s="9">
        <v>3775</v>
      </c>
      <c r="Q34" s="10">
        <f>P34/P$130</f>
        <v>4.945112525871781E-2</v>
      </c>
      <c r="R34" s="47">
        <v>4928</v>
      </c>
      <c r="S34" s="56">
        <f>R34/R$130</f>
        <v>6.2017064760514461E-2</v>
      </c>
      <c r="T34" s="38">
        <f t="shared" si="0"/>
        <v>57716</v>
      </c>
      <c r="U34" s="14">
        <f>T34/T$130</f>
        <v>5.7620062595778031E-2</v>
      </c>
    </row>
    <row r="35" spans="1:21" ht="15.75" thickBot="1" x14ac:dyDescent="0.3">
      <c r="A35" s="15">
        <v>32</v>
      </c>
      <c r="B35" s="16" t="s">
        <v>3</v>
      </c>
      <c r="C35" s="92">
        <v>2017</v>
      </c>
      <c r="D35" s="35">
        <v>2387</v>
      </c>
      <c r="E35" s="18">
        <f>D35/D$131</f>
        <v>1.8499000263496441E-2</v>
      </c>
      <c r="F35" s="49">
        <v>3724</v>
      </c>
      <c r="G35" s="50">
        <f>F35/F$131</f>
        <v>2.4230909374837333E-2</v>
      </c>
      <c r="H35" s="17">
        <v>4408</v>
      </c>
      <c r="I35" s="18">
        <f>H35/H$131</f>
        <v>2.3807594882015219E-2</v>
      </c>
      <c r="J35" s="49">
        <v>26476</v>
      </c>
      <c r="K35" s="50">
        <f>J35/J$131</f>
        <v>0.18442463081638338</v>
      </c>
      <c r="L35" s="17">
        <v>3238</v>
      </c>
      <c r="M35" s="18">
        <f>L35/L$131</f>
        <v>2.2245886434681048E-2</v>
      </c>
      <c r="N35" s="49">
        <v>3656</v>
      </c>
      <c r="O35" s="50">
        <f>N35/N$131</f>
        <v>4.1189261049334729E-2</v>
      </c>
      <c r="P35" s="17">
        <v>3775</v>
      </c>
      <c r="Q35" s="18">
        <f>P35/P$131</f>
        <v>4.9490672155433485E-2</v>
      </c>
      <c r="R35" s="49">
        <v>4929</v>
      </c>
      <c r="S35" s="57">
        <f>R35/R$131</f>
        <v>6.2028868781697145E-2</v>
      </c>
      <c r="T35" s="39">
        <f t="shared" si="0"/>
        <v>52593</v>
      </c>
      <c r="U35" s="19">
        <f>T35/T$131</f>
        <v>5.2514805454677987E-2</v>
      </c>
    </row>
    <row r="36" spans="1:21" x14ac:dyDescent="0.25">
      <c r="A36" s="12">
        <v>33</v>
      </c>
      <c r="B36" s="30" t="s">
        <v>4</v>
      </c>
      <c r="C36" s="90">
        <v>2010</v>
      </c>
      <c r="D36" s="40" t="s">
        <v>30</v>
      </c>
      <c r="E36" s="41" t="s">
        <v>30</v>
      </c>
      <c r="F36" s="45">
        <v>40</v>
      </c>
      <c r="G36" s="46">
        <f>F36/F$124</f>
        <v>2.89569699426652E-4</v>
      </c>
      <c r="H36" s="33">
        <v>524</v>
      </c>
      <c r="I36" s="32">
        <f>H36/H$124</f>
        <v>2.8797537920422071E-3</v>
      </c>
      <c r="J36" s="45">
        <v>253</v>
      </c>
      <c r="K36" s="46">
        <f>J36/J$124</f>
        <v>1.7915816904600045E-3</v>
      </c>
      <c r="L36" s="33">
        <v>251</v>
      </c>
      <c r="M36" s="32">
        <f>L36/L$124</f>
        <v>1.9138974882954875E-3</v>
      </c>
      <c r="N36" s="45">
        <v>12</v>
      </c>
      <c r="O36" s="46">
        <f>N36/N$124</f>
        <v>1.3177545462531845E-4</v>
      </c>
      <c r="P36" s="33">
        <v>70</v>
      </c>
      <c r="Q36" s="32">
        <f>P36/P$124</f>
        <v>1.0180781593146879E-3</v>
      </c>
      <c r="R36" s="45">
        <v>773</v>
      </c>
      <c r="S36" s="55">
        <f>R36/R$124</f>
        <v>9.973936156486285E-3</v>
      </c>
      <c r="T36" s="37">
        <f t="shared" si="0"/>
        <v>1923</v>
      </c>
      <c r="U36" s="34">
        <f>T36/T$124</f>
        <v>2.0022260839144095E-3</v>
      </c>
    </row>
    <row r="37" spans="1:21" x14ac:dyDescent="0.25">
      <c r="A37" s="13">
        <v>34</v>
      </c>
      <c r="B37" s="8" t="s">
        <v>4</v>
      </c>
      <c r="C37" s="91">
        <v>2011</v>
      </c>
      <c r="D37" s="27">
        <v>170</v>
      </c>
      <c r="E37" s="10">
        <f>D37/D$125</f>
        <v>1.3012361743656475E-3</v>
      </c>
      <c r="F37" s="47">
        <v>40</v>
      </c>
      <c r="G37" s="48">
        <f>F37/F$125</f>
        <v>2.5589354828391391E-4</v>
      </c>
      <c r="H37" s="9">
        <v>523</v>
      </c>
      <c r="I37" s="10">
        <f>H37/H$125</f>
        <v>2.7823144813350852E-3</v>
      </c>
      <c r="J37" s="47">
        <v>381</v>
      </c>
      <c r="K37" s="48">
        <f>J37/J$125</f>
        <v>2.6979945615227736E-3</v>
      </c>
      <c r="L37" s="9">
        <v>2174</v>
      </c>
      <c r="M37" s="10">
        <f>L37/L$125</f>
        <v>1.6269532419325869E-2</v>
      </c>
      <c r="N37" s="47">
        <v>12</v>
      </c>
      <c r="O37" s="48">
        <f>N37/N$125</f>
        <v>1.3177834881728933E-4</v>
      </c>
      <c r="P37" s="9">
        <v>80</v>
      </c>
      <c r="Q37" s="10">
        <f>P37/P$125</f>
        <v>1.140055862737274E-3</v>
      </c>
      <c r="R37" s="52" t="s">
        <v>30</v>
      </c>
      <c r="S37" s="58" t="s">
        <v>30</v>
      </c>
      <c r="T37" s="38">
        <f t="shared" si="0"/>
        <v>3380</v>
      </c>
      <c r="U37" s="14">
        <f>T37/T$125</f>
        <v>3.4425511544768444E-3</v>
      </c>
    </row>
    <row r="38" spans="1:21" x14ac:dyDescent="0.25">
      <c r="A38" s="13">
        <v>35</v>
      </c>
      <c r="B38" s="8" t="s">
        <v>4</v>
      </c>
      <c r="C38" s="91">
        <v>2012</v>
      </c>
      <c r="D38" s="28" t="s">
        <v>30</v>
      </c>
      <c r="E38" s="11" t="s">
        <v>30</v>
      </c>
      <c r="F38" s="52" t="s">
        <v>30</v>
      </c>
      <c r="G38" s="52" t="s">
        <v>30</v>
      </c>
      <c r="H38" s="9">
        <v>61</v>
      </c>
      <c r="I38" s="10">
        <f>H38/H$126</f>
        <v>3.2615262873671999E-4</v>
      </c>
      <c r="J38" s="47">
        <v>370</v>
      </c>
      <c r="K38" s="48">
        <f>J38/J$126</f>
        <v>2.6200997054158168E-3</v>
      </c>
      <c r="L38" s="9">
        <v>2174</v>
      </c>
      <c r="M38" s="10">
        <f>L38/L$126</f>
        <v>1.6344635741673559E-2</v>
      </c>
      <c r="N38" s="47">
        <v>12</v>
      </c>
      <c r="O38" s="48">
        <f>N38/N$126</f>
        <v>1.3177545462531845E-4</v>
      </c>
      <c r="P38" s="9">
        <v>80</v>
      </c>
      <c r="Q38" s="10">
        <f>P38/P$126</f>
        <v>1.1398934199652333E-3</v>
      </c>
      <c r="R38" s="47">
        <v>773</v>
      </c>
      <c r="S38" s="56">
        <f>R38/R$126</f>
        <v>1.0148219138517283E-2</v>
      </c>
      <c r="T38" s="38">
        <f t="shared" si="0"/>
        <v>3470</v>
      </c>
      <c r="U38" s="14">
        <f>T38/T$126</f>
        <v>3.5091799946401574E-3</v>
      </c>
    </row>
    <row r="39" spans="1:21" x14ac:dyDescent="0.25">
      <c r="A39" s="13">
        <v>36</v>
      </c>
      <c r="B39" s="8" t="s">
        <v>4</v>
      </c>
      <c r="C39" s="91">
        <v>2013</v>
      </c>
      <c r="D39" s="27">
        <v>170</v>
      </c>
      <c r="E39" s="10">
        <f>D39/D$127</f>
        <v>1.2424175984798655E-3</v>
      </c>
      <c r="F39" s="52" t="s">
        <v>30</v>
      </c>
      <c r="G39" s="52" t="s">
        <v>30</v>
      </c>
      <c r="H39" s="9">
        <v>524</v>
      </c>
      <c r="I39" s="10">
        <f>H39/H$127</f>
        <v>2.7828968681788491E-3</v>
      </c>
      <c r="J39" s="47">
        <v>212</v>
      </c>
      <c r="K39" s="48">
        <f>J39/J$127</f>
        <v>1.5015334055769216E-3</v>
      </c>
      <c r="L39" s="9">
        <v>2174</v>
      </c>
      <c r="M39" s="10">
        <f>L39/L$127</f>
        <v>1.6032093685242953E-2</v>
      </c>
      <c r="N39" s="47">
        <v>12</v>
      </c>
      <c r="O39" s="48">
        <f>N39/N$127</f>
        <v>1.3176966662274345E-4</v>
      </c>
      <c r="P39" s="9">
        <v>80</v>
      </c>
      <c r="Q39" s="10">
        <f>P39/P$127</f>
        <v>1.1398122159374242E-3</v>
      </c>
      <c r="R39" s="52" t="s">
        <v>30</v>
      </c>
      <c r="S39" s="58" t="s">
        <v>30</v>
      </c>
      <c r="T39" s="38">
        <f t="shared" si="0"/>
        <v>3172</v>
      </c>
      <c r="U39" s="14">
        <f>T39/T$127</f>
        <v>3.2120055288619759E-3</v>
      </c>
    </row>
    <row r="40" spans="1:21" x14ac:dyDescent="0.25">
      <c r="A40" s="13">
        <v>37</v>
      </c>
      <c r="B40" s="8" t="s">
        <v>4</v>
      </c>
      <c r="C40" s="91">
        <v>2014</v>
      </c>
      <c r="D40" s="27">
        <v>720</v>
      </c>
      <c r="E40" s="10">
        <f>D40/D$128</f>
        <v>5.5717635405461872E-3</v>
      </c>
      <c r="F40" s="52" t="s">
        <v>30</v>
      </c>
      <c r="G40" s="52" t="s">
        <v>30</v>
      </c>
      <c r="H40" s="9">
        <v>61</v>
      </c>
      <c r="I40" s="10">
        <f>H40/H$128</f>
        <v>3.2200508873615643E-4</v>
      </c>
      <c r="J40" s="47">
        <v>242</v>
      </c>
      <c r="K40" s="48">
        <f>J40/J$128</f>
        <v>1.7135533573608445E-3</v>
      </c>
      <c r="L40" s="9">
        <v>2175</v>
      </c>
      <c r="M40" s="10">
        <f>L40/L$128</f>
        <v>1.5152042913372113E-2</v>
      </c>
      <c r="N40" s="47">
        <v>12</v>
      </c>
      <c r="O40" s="48">
        <f>N40/N$128</f>
        <v>1.3177111357571899E-4</v>
      </c>
      <c r="P40" s="9">
        <v>80</v>
      </c>
      <c r="Q40" s="10">
        <f>P40/P$128</f>
        <v>1.1398122159374242E-3</v>
      </c>
      <c r="R40" s="52" t="s">
        <v>30</v>
      </c>
      <c r="S40" s="58" t="s">
        <v>30</v>
      </c>
      <c r="T40" s="38">
        <f t="shared" si="0"/>
        <v>3290</v>
      </c>
      <c r="U40" s="14">
        <f>T40/T$128</f>
        <v>3.3455767204806242E-3</v>
      </c>
    </row>
    <row r="41" spans="1:21" x14ac:dyDescent="0.25">
      <c r="A41" s="13">
        <v>38</v>
      </c>
      <c r="B41" s="8" t="s">
        <v>4</v>
      </c>
      <c r="C41" s="91">
        <v>2015</v>
      </c>
      <c r="D41" s="27">
        <v>550</v>
      </c>
      <c r="E41" s="10">
        <f>D41/D$129</f>
        <v>4.2641608906669147E-3</v>
      </c>
      <c r="F41" s="47">
        <v>3</v>
      </c>
      <c r="G41" s="48">
        <f>F41/F$129</f>
        <v>2.1488739900292248E-5</v>
      </c>
      <c r="H41" s="9">
        <v>61</v>
      </c>
      <c r="I41" s="10">
        <f>H41/H$129</f>
        <v>3.172605333097555E-4</v>
      </c>
      <c r="J41" s="47">
        <v>242</v>
      </c>
      <c r="K41" s="48">
        <f>J41/J$129</f>
        <v>1.6857298095543265E-3</v>
      </c>
      <c r="L41" s="9">
        <v>2175</v>
      </c>
      <c r="M41" s="10">
        <f>L41/L$129</f>
        <v>1.5239096163951655E-2</v>
      </c>
      <c r="N41" s="47">
        <v>12</v>
      </c>
      <c r="O41" s="48">
        <f>N41/N$129</f>
        <v>1.3176677281212255E-4</v>
      </c>
      <c r="P41" s="9">
        <v>80</v>
      </c>
      <c r="Q41" s="10">
        <f>P41/P$129</f>
        <v>1.0456422857740367E-3</v>
      </c>
      <c r="R41" s="47">
        <v>86</v>
      </c>
      <c r="S41" s="56">
        <f>R41/R$129</f>
        <v>1.0793037235978463E-3</v>
      </c>
      <c r="T41" s="38">
        <f t="shared" si="0"/>
        <v>3209</v>
      </c>
      <c r="U41" s="14">
        <f>T41/T$129</f>
        <v>3.2270618652598592E-3</v>
      </c>
    </row>
    <row r="42" spans="1:21" x14ac:dyDescent="0.25">
      <c r="A42" s="13">
        <v>39</v>
      </c>
      <c r="B42" s="8" t="s">
        <v>4</v>
      </c>
      <c r="C42" s="91">
        <v>2016</v>
      </c>
      <c r="D42" s="27">
        <v>720</v>
      </c>
      <c r="E42" s="10">
        <f>D42/D$130</f>
        <v>5.5797949425358618E-3</v>
      </c>
      <c r="F42" s="52" t="s">
        <v>30</v>
      </c>
      <c r="G42" s="52" t="s">
        <v>30</v>
      </c>
      <c r="H42" s="9">
        <v>61</v>
      </c>
      <c r="I42" s="10">
        <f>H42/H$130</f>
        <v>3.243800883802798E-4</v>
      </c>
      <c r="J42" s="47">
        <v>242</v>
      </c>
      <c r="K42" s="48">
        <f>J42/J$130</f>
        <v>1.6857298095543265E-3</v>
      </c>
      <c r="L42" s="9">
        <v>2175</v>
      </c>
      <c r="M42" s="10">
        <f>L42/L$130</f>
        <v>1.5151515151515152E-2</v>
      </c>
      <c r="N42" s="47">
        <v>258</v>
      </c>
      <c r="O42" s="48">
        <f>N42/N$130</f>
        <v>2.9066819887112582E-3</v>
      </c>
      <c r="P42" s="9">
        <v>80</v>
      </c>
      <c r="Q42" s="10">
        <f>P42/P$130</f>
        <v>1.0479708664099137E-3</v>
      </c>
      <c r="R42" s="47">
        <v>459</v>
      </c>
      <c r="S42" s="56">
        <f>R42/R$130</f>
        <v>5.7763459263547355E-3</v>
      </c>
      <c r="T42" s="38">
        <f t="shared" si="0"/>
        <v>3995</v>
      </c>
      <c r="U42" s="14">
        <f>T42/T$130</f>
        <v>3.9883593816295868E-3</v>
      </c>
    </row>
    <row r="43" spans="1:21" ht="15.75" thickBot="1" x14ac:dyDescent="0.3">
      <c r="A43" s="15">
        <v>40</v>
      </c>
      <c r="B43" s="16" t="s">
        <v>4</v>
      </c>
      <c r="C43" s="92">
        <v>2017</v>
      </c>
      <c r="D43" s="35">
        <v>720</v>
      </c>
      <c r="E43" s="18">
        <f>D43/D$131</f>
        <v>5.5799246710169417E-3</v>
      </c>
      <c r="F43" s="53" t="s">
        <v>30</v>
      </c>
      <c r="G43" s="53" t="s">
        <v>30</v>
      </c>
      <c r="H43" s="17">
        <v>61</v>
      </c>
      <c r="I43" s="18">
        <f>H43/H$131</f>
        <v>3.2946081846708903E-4</v>
      </c>
      <c r="J43" s="49">
        <v>242</v>
      </c>
      <c r="K43" s="50">
        <f>J43/J$131</f>
        <v>1.6857063248815827E-3</v>
      </c>
      <c r="L43" s="17">
        <v>2175</v>
      </c>
      <c r="M43" s="18">
        <f>L43/L$131</f>
        <v>1.4942805125210401E-2</v>
      </c>
      <c r="N43" s="49">
        <v>258</v>
      </c>
      <c r="O43" s="50">
        <f>N43/N$131</f>
        <v>2.9066819887112582E-3</v>
      </c>
      <c r="P43" s="17">
        <v>80</v>
      </c>
      <c r="Q43" s="18">
        <f>P43/P$131</f>
        <v>1.0488089463403124E-3</v>
      </c>
      <c r="R43" s="49">
        <v>459</v>
      </c>
      <c r="S43" s="57">
        <f>R43/R$131</f>
        <v>5.7762732340837872E-3</v>
      </c>
      <c r="T43" s="39">
        <f t="shared" si="0"/>
        <v>3995</v>
      </c>
      <c r="U43" s="19">
        <f>T43/T$131</f>
        <v>3.9890602892293375E-3</v>
      </c>
    </row>
    <row r="44" spans="1:21" x14ac:dyDescent="0.25">
      <c r="A44" s="61">
        <v>41</v>
      </c>
      <c r="B44" s="62" t="s">
        <v>5</v>
      </c>
      <c r="C44" s="93">
        <v>2010</v>
      </c>
      <c r="D44" s="63">
        <f>SUM(D4,D12,D20,D28,D36)</f>
        <v>48357</v>
      </c>
      <c r="E44" s="64">
        <f>D44/D$124</f>
        <v>0.37012629161882893</v>
      </c>
      <c r="F44" s="65">
        <f>SUM(F4,F12,F20,F28,F36)</f>
        <v>83802</v>
      </c>
      <c r="G44" s="66">
        <f>F44/F$124</f>
        <v>0.60666299878380725</v>
      </c>
      <c r="H44" s="67">
        <f>SUM(H4,H12,H20,H28,H36)</f>
        <v>119983</v>
      </c>
      <c r="I44" s="64">
        <f>H44/H$124</f>
        <v>0.6593921741041987</v>
      </c>
      <c r="J44" s="65">
        <f>SUM(J4,J12,J20,J28,J36)</f>
        <v>95917</v>
      </c>
      <c r="K44" s="66">
        <f>J44/J$124</f>
        <v>0.67922190120099701</v>
      </c>
      <c r="L44" s="67">
        <f>SUM(L4,L12,L20,L28,L36)</f>
        <v>71208</v>
      </c>
      <c r="M44" s="64">
        <f>L44/L$124</f>
        <v>0.5429673798667134</v>
      </c>
      <c r="N44" s="65">
        <f>SUM(N4,N12,N20,N28,N36)</f>
        <v>47780</v>
      </c>
      <c r="O44" s="66">
        <f>N44/N$124</f>
        <v>0.52468593516647632</v>
      </c>
      <c r="P44" s="67">
        <f>SUM(P4,P12,P20,P28,P36)</f>
        <v>53615</v>
      </c>
      <c r="Q44" s="64">
        <f>P44/P$124</f>
        <v>0.77977515016652854</v>
      </c>
      <c r="R44" s="65">
        <f>SUM(R4,R12,R20,R28,R36)</f>
        <v>46031</v>
      </c>
      <c r="S44" s="68">
        <f>R44/R$124</f>
        <v>0.59393305979200539</v>
      </c>
      <c r="T44" s="69">
        <f t="shared" si="0"/>
        <v>566693</v>
      </c>
      <c r="U44" s="70">
        <f>T44/T$124</f>
        <v>0.59004030482148118</v>
      </c>
    </row>
    <row r="45" spans="1:21" x14ac:dyDescent="0.25">
      <c r="A45" s="71">
        <v>42</v>
      </c>
      <c r="B45" s="7" t="s">
        <v>5</v>
      </c>
      <c r="C45" s="94">
        <v>2011</v>
      </c>
      <c r="D45" s="72">
        <f t="shared" ref="D45:R51" si="1">SUM(D5,D13,D21,D29,D37)</f>
        <v>48365</v>
      </c>
      <c r="E45" s="73">
        <f>D45/D$125</f>
        <v>0.37020169160702665</v>
      </c>
      <c r="F45" s="74">
        <f t="shared" si="1"/>
        <v>88853</v>
      </c>
      <c r="G45" s="75">
        <f>F45/F$125</f>
        <v>0.56842273614176497</v>
      </c>
      <c r="H45" s="76">
        <f t="shared" si="1"/>
        <v>121542</v>
      </c>
      <c r="I45" s="73">
        <f>H45/H$125</f>
        <v>0.6465928617407819</v>
      </c>
      <c r="J45" s="74">
        <f t="shared" si="1"/>
        <v>80193</v>
      </c>
      <c r="K45" s="75">
        <f>J45/J$125</f>
        <v>0.56787474507138003</v>
      </c>
      <c r="L45" s="76">
        <f t="shared" si="1"/>
        <v>84578</v>
      </c>
      <c r="M45" s="73">
        <f>L45/L$125</f>
        <v>0.63295515775609168</v>
      </c>
      <c r="N45" s="74">
        <f t="shared" si="1"/>
        <v>47778</v>
      </c>
      <c r="O45" s="75">
        <f>N45/N$125</f>
        <v>0.52467549581603745</v>
      </c>
      <c r="P45" s="76">
        <f t="shared" si="1"/>
        <v>54839</v>
      </c>
      <c r="Q45" s="73">
        <f>P45/P$125</f>
        <v>0.78149404320811722</v>
      </c>
      <c r="R45" s="74">
        <f t="shared" si="1"/>
        <v>43505</v>
      </c>
      <c r="S45" s="77">
        <f>R45/R$125</f>
        <v>0.61427784759188397</v>
      </c>
      <c r="T45" s="78">
        <f t="shared" si="0"/>
        <v>569653</v>
      </c>
      <c r="U45" s="79">
        <f>T45/T$125</f>
        <v>0.58019514579917097</v>
      </c>
    </row>
    <row r="46" spans="1:21" x14ac:dyDescent="0.25">
      <c r="A46" s="71">
        <v>43</v>
      </c>
      <c r="B46" s="7" t="s">
        <v>5</v>
      </c>
      <c r="C46" s="94">
        <v>2012</v>
      </c>
      <c r="D46" s="72">
        <f t="shared" si="1"/>
        <v>52654</v>
      </c>
      <c r="E46" s="73">
        <f>D46/D$126</f>
        <v>0.39021462026442166</v>
      </c>
      <c r="F46" s="74">
        <f t="shared" si="1"/>
        <v>82807</v>
      </c>
      <c r="G46" s="75">
        <f>F46/F$126</f>
        <v>0.53345745263388455</v>
      </c>
      <c r="H46" s="76">
        <f t="shared" si="1"/>
        <v>124925</v>
      </c>
      <c r="I46" s="73">
        <f>H46/H$126</f>
        <v>0.66794454335958597</v>
      </c>
      <c r="J46" s="74">
        <f t="shared" si="1"/>
        <v>80193</v>
      </c>
      <c r="K46" s="75">
        <f>J46/J$126</f>
        <v>0.56787474507138003</v>
      </c>
      <c r="L46" s="76">
        <f t="shared" si="1"/>
        <v>83824</v>
      </c>
      <c r="M46" s="73">
        <f>L46/L$126</f>
        <v>0.63020825501841971</v>
      </c>
      <c r="N46" s="74">
        <f t="shared" si="1"/>
        <v>47780</v>
      </c>
      <c r="O46" s="75">
        <f>N46/N$126</f>
        <v>0.52468593516647632</v>
      </c>
      <c r="P46" s="76">
        <f t="shared" si="1"/>
        <v>54828</v>
      </c>
      <c r="Q46" s="73">
        <f>P46/P$126</f>
        <v>0.78122595537317263</v>
      </c>
      <c r="R46" s="74">
        <f t="shared" si="1"/>
        <v>47593</v>
      </c>
      <c r="S46" s="77">
        <f>R46/R$126</f>
        <v>0.62481784406138818</v>
      </c>
      <c r="T46" s="78">
        <f t="shared" si="0"/>
        <v>574604</v>
      </c>
      <c r="U46" s="79">
        <f>T46/T$126</f>
        <v>0.58109189096259739</v>
      </c>
    </row>
    <row r="47" spans="1:21" x14ac:dyDescent="0.25">
      <c r="A47" s="71">
        <v>44</v>
      </c>
      <c r="B47" s="7" t="s">
        <v>5</v>
      </c>
      <c r="C47" s="94">
        <v>2013</v>
      </c>
      <c r="D47" s="72">
        <f t="shared" si="1"/>
        <v>56325</v>
      </c>
      <c r="E47" s="73">
        <f>D47/D$127</f>
        <v>0.4116421837316378</v>
      </c>
      <c r="F47" s="74">
        <f t="shared" si="1"/>
        <v>85788</v>
      </c>
      <c r="G47" s="75">
        <f>F47/F$127</f>
        <v>0.59071253477290886</v>
      </c>
      <c r="H47" s="76">
        <f t="shared" si="1"/>
        <v>125245</v>
      </c>
      <c r="I47" s="73">
        <f>H47/H$127</f>
        <v>0.66516014934171741</v>
      </c>
      <c r="J47" s="74">
        <f t="shared" si="1"/>
        <v>94202</v>
      </c>
      <c r="K47" s="75">
        <f>J47/J$127</f>
        <v>0.66720495222715648</v>
      </c>
      <c r="L47" s="76">
        <f t="shared" si="1"/>
        <v>86362</v>
      </c>
      <c r="M47" s="73">
        <f>L47/L$127</f>
        <v>0.63687381547605881</v>
      </c>
      <c r="N47" s="74">
        <f t="shared" si="1"/>
        <v>47780</v>
      </c>
      <c r="O47" s="75">
        <f>N47/N$127</f>
        <v>0.52466288926955684</v>
      </c>
      <c r="P47" s="76">
        <f t="shared" si="1"/>
        <v>54831</v>
      </c>
      <c r="Q47" s="73">
        <f>P47/P$127</f>
        <v>0.78121304515081136</v>
      </c>
      <c r="R47" s="74">
        <f t="shared" si="1"/>
        <v>47124</v>
      </c>
      <c r="S47" s="77">
        <f>R47/R$127</f>
        <v>0.59539843582195151</v>
      </c>
      <c r="T47" s="78">
        <f t="shared" si="0"/>
        <v>597657</v>
      </c>
      <c r="U47" s="79">
        <f>T47/T$127</f>
        <v>0.60519469998835496</v>
      </c>
    </row>
    <row r="48" spans="1:21" x14ac:dyDescent="0.25">
      <c r="A48" s="71">
        <v>45</v>
      </c>
      <c r="B48" s="7" t="s">
        <v>5</v>
      </c>
      <c r="C48" s="94">
        <v>2014</v>
      </c>
      <c r="D48" s="72">
        <f t="shared" si="1"/>
        <v>51932</v>
      </c>
      <c r="E48" s="73">
        <f>D48/D$128</f>
        <v>0.40187892248283974</v>
      </c>
      <c r="F48" s="74">
        <f t="shared" si="1"/>
        <v>86120</v>
      </c>
      <c r="G48" s="75">
        <f>F48/F$128</f>
        <v>0.61711321146804443</v>
      </c>
      <c r="H48" s="76">
        <f t="shared" si="1"/>
        <v>126346</v>
      </c>
      <c r="I48" s="73">
        <f>H48/H$128</f>
        <v>0.66695172035177741</v>
      </c>
      <c r="J48" s="74">
        <f t="shared" si="1"/>
        <v>94243</v>
      </c>
      <c r="K48" s="75">
        <f>J48/J$128</f>
        <v>0.66731573990809123</v>
      </c>
      <c r="L48" s="76">
        <f t="shared" si="1"/>
        <v>91653</v>
      </c>
      <c r="M48" s="73">
        <f>L48/L$128</f>
        <v>0.63849663868473305</v>
      </c>
      <c r="N48" s="74">
        <f t="shared" si="1"/>
        <v>47780</v>
      </c>
      <c r="O48" s="75">
        <f>N48/N$128</f>
        <v>0.5246686505539877</v>
      </c>
      <c r="P48" s="76">
        <f t="shared" si="1"/>
        <v>54834</v>
      </c>
      <c r="Q48" s="73">
        <f>P48/P$128</f>
        <v>0.78125578810890906</v>
      </c>
      <c r="R48" s="74">
        <f t="shared" si="1"/>
        <v>47939</v>
      </c>
      <c r="S48" s="77">
        <f>R48/R$128</f>
        <v>0.60568807803103042</v>
      </c>
      <c r="T48" s="78">
        <f t="shared" si="0"/>
        <v>600847</v>
      </c>
      <c r="U48" s="79">
        <f>T48/T$128</f>
        <v>0.61099688017344123</v>
      </c>
    </row>
    <row r="49" spans="1:21" x14ac:dyDescent="0.25">
      <c r="A49" s="71">
        <v>46</v>
      </c>
      <c r="B49" s="7" t="s">
        <v>5</v>
      </c>
      <c r="C49" s="94">
        <v>2015</v>
      </c>
      <c r="D49" s="72">
        <f t="shared" si="1"/>
        <v>51873</v>
      </c>
      <c r="E49" s="73">
        <f>D49/D$129</f>
        <v>0.40217239614829975</v>
      </c>
      <c r="F49" s="74">
        <f t="shared" si="1"/>
        <v>86170</v>
      </c>
      <c r="G49" s="75">
        <f>F49/F$129</f>
        <v>0.61722823906939428</v>
      </c>
      <c r="H49" s="76">
        <f t="shared" si="1"/>
        <v>129283</v>
      </c>
      <c r="I49" s="73">
        <f>H49/H$129</f>
        <v>0.67239989389975607</v>
      </c>
      <c r="J49" s="74">
        <f t="shared" si="1"/>
        <v>96572</v>
      </c>
      <c r="K49" s="75">
        <f>J49/J$129</f>
        <v>0.67270371557140662</v>
      </c>
      <c r="L49" s="76">
        <f t="shared" si="1"/>
        <v>91291</v>
      </c>
      <c r="M49" s="73">
        <f>L49/L$129</f>
        <v>0.63962865650726919</v>
      </c>
      <c r="N49" s="74">
        <f t="shared" si="1"/>
        <v>47783</v>
      </c>
      <c r="O49" s="75">
        <f>N49/N$129</f>
        <v>0.52468430877347094</v>
      </c>
      <c r="P49" s="76">
        <f t="shared" si="1"/>
        <v>58285</v>
      </c>
      <c r="Q49" s="73">
        <f>P49/P$129</f>
        <v>0.7618157578292466</v>
      </c>
      <c r="R49" s="74">
        <f t="shared" si="1"/>
        <v>48971</v>
      </c>
      <c r="S49" s="77">
        <f>R49/R$129</f>
        <v>0.61458817032918767</v>
      </c>
      <c r="T49" s="78">
        <f t="shared" si="0"/>
        <v>610228</v>
      </c>
      <c r="U49" s="79">
        <f>T49/T$129</f>
        <v>0.61366266996378727</v>
      </c>
    </row>
    <row r="50" spans="1:21" x14ac:dyDescent="0.25">
      <c r="A50" s="71">
        <v>47</v>
      </c>
      <c r="B50" s="7" t="s">
        <v>5</v>
      </c>
      <c r="C50" s="94">
        <v>2016</v>
      </c>
      <c r="D50" s="72">
        <f t="shared" si="1"/>
        <v>51928</v>
      </c>
      <c r="E50" s="73">
        <f>D50/D$130</f>
        <v>0.4024272108000031</v>
      </c>
      <c r="F50" s="74">
        <f t="shared" si="1"/>
        <v>86026</v>
      </c>
      <c r="G50" s="75">
        <f>F50/F$130</f>
        <v>0.56259973317288825</v>
      </c>
      <c r="H50" s="76">
        <f t="shared" si="1"/>
        <v>129386</v>
      </c>
      <c r="I50" s="73">
        <f>H50/H$130</f>
        <v>0.6880367559864079</v>
      </c>
      <c r="J50" s="74">
        <f t="shared" si="1"/>
        <v>96572</v>
      </c>
      <c r="K50" s="75">
        <f>J50/J$130</f>
        <v>0.67270371557140662</v>
      </c>
      <c r="L50" s="76">
        <f t="shared" si="1"/>
        <v>92115</v>
      </c>
      <c r="M50" s="73">
        <f>L50/L$130</f>
        <v>0.64169278996865209</v>
      </c>
      <c r="N50" s="74">
        <f t="shared" si="1"/>
        <v>46416</v>
      </c>
      <c r="O50" s="75">
        <f>N50/N$130</f>
        <v>0.52293236894582085</v>
      </c>
      <c r="P50" s="76">
        <f t="shared" si="1"/>
        <v>58242</v>
      </c>
      <c r="Q50" s="73">
        <f>P50/P$130</f>
        <v>0.76294899001807748</v>
      </c>
      <c r="R50" s="74">
        <f t="shared" si="1"/>
        <v>44976</v>
      </c>
      <c r="S50" s="77">
        <f>R50/R$130</f>
        <v>0.56600639299287714</v>
      </c>
      <c r="T50" s="78">
        <f t="shared" si="0"/>
        <v>605661</v>
      </c>
      <c r="U50" s="79">
        <f>T50/T$130</f>
        <v>0.60465425067263012</v>
      </c>
    </row>
    <row r="51" spans="1:21" ht="15.75" thickBot="1" x14ac:dyDescent="0.3">
      <c r="A51" s="80">
        <v>48</v>
      </c>
      <c r="B51" s="81" t="s">
        <v>5</v>
      </c>
      <c r="C51" s="95">
        <v>2017</v>
      </c>
      <c r="D51" s="82">
        <f t="shared" si="1"/>
        <v>51928</v>
      </c>
      <c r="E51" s="83">
        <f>D51/D$131</f>
        <v>0.40243656710634407</v>
      </c>
      <c r="F51" s="84">
        <f t="shared" si="1"/>
        <v>89646</v>
      </c>
      <c r="G51" s="85">
        <f>F51/F$131</f>
        <v>0.58329863099266044</v>
      </c>
      <c r="H51" s="86">
        <f t="shared" si="1"/>
        <v>126355</v>
      </c>
      <c r="I51" s="83">
        <f>H51/H$131</f>
        <v>0.68244297897391859</v>
      </c>
      <c r="J51" s="84">
        <f t="shared" si="1"/>
        <v>96572</v>
      </c>
      <c r="K51" s="85">
        <f>J51/J$131</f>
        <v>0.67269434382836446</v>
      </c>
      <c r="L51" s="86">
        <f t="shared" si="1"/>
        <v>88143</v>
      </c>
      <c r="M51" s="83">
        <f>L51/L$131</f>
        <v>0.60556490673628527</v>
      </c>
      <c r="N51" s="84">
        <f t="shared" si="1"/>
        <v>46416</v>
      </c>
      <c r="O51" s="85">
        <f>N51/N$131</f>
        <v>0.52293236894582085</v>
      </c>
      <c r="P51" s="86">
        <f t="shared" si="1"/>
        <v>58242</v>
      </c>
      <c r="Q51" s="83">
        <f>P51/P$131</f>
        <v>0.76355913315940582</v>
      </c>
      <c r="R51" s="84">
        <f t="shared" si="1"/>
        <v>44977</v>
      </c>
      <c r="S51" s="87">
        <f>R51/R$131</f>
        <v>0.56601185457382686</v>
      </c>
      <c r="T51" s="88">
        <f t="shared" si="0"/>
        <v>602279</v>
      </c>
      <c r="U51" s="89">
        <f>T51/T$131</f>
        <v>0.60138353990907534</v>
      </c>
    </row>
    <row r="52" spans="1:21" x14ac:dyDescent="0.25">
      <c r="A52" s="12">
        <v>49</v>
      </c>
      <c r="B52" s="30" t="s">
        <v>6</v>
      </c>
      <c r="C52" s="90">
        <v>2010</v>
      </c>
      <c r="D52" s="40" t="s">
        <v>30</v>
      </c>
      <c r="E52" s="41" t="s">
        <v>30</v>
      </c>
      <c r="F52" s="45">
        <v>127</v>
      </c>
      <c r="G52" s="46">
        <f>F52/F$124</f>
        <v>9.1938379567962014E-4</v>
      </c>
      <c r="H52" s="33">
        <v>139</v>
      </c>
      <c r="I52" s="32">
        <f>H52/H$124</f>
        <v>7.6390415475928778E-4</v>
      </c>
      <c r="J52" s="45">
        <v>317</v>
      </c>
      <c r="K52" s="46">
        <f>J52/J$124</f>
        <v>2.2447881259913889E-3</v>
      </c>
      <c r="L52" s="33">
        <v>171</v>
      </c>
      <c r="M52" s="32">
        <f>L52/L$124</f>
        <v>1.3038903207112683E-3</v>
      </c>
      <c r="N52" s="45">
        <v>156</v>
      </c>
      <c r="O52" s="46">
        <f>N52/N$124</f>
        <v>1.7130809101291399E-3</v>
      </c>
      <c r="P52" s="33">
        <v>342</v>
      </c>
      <c r="Q52" s="32">
        <f>P52/P$124</f>
        <v>4.9740390069374753E-3</v>
      </c>
      <c r="R52" s="51" t="s">
        <v>30</v>
      </c>
      <c r="S52" s="59" t="s">
        <v>30</v>
      </c>
      <c r="T52" s="37">
        <f t="shared" si="0"/>
        <v>1252</v>
      </c>
      <c r="U52" s="34">
        <f>T52/T$124</f>
        <v>1.3035814129281542E-3</v>
      </c>
    </row>
    <row r="53" spans="1:21" x14ac:dyDescent="0.25">
      <c r="A53" s="13">
        <v>50</v>
      </c>
      <c r="B53" s="8" t="s">
        <v>6</v>
      </c>
      <c r="C53" s="91">
        <v>2011</v>
      </c>
      <c r="D53" s="28" t="s">
        <v>30</v>
      </c>
      <c r="E53" s="11" t="s">
        <v>30</v>
      </c>
      <c r="F53" s="52" t="s">
        <v>30</v>
      </c>
      <c r="G53" s="52" t="s">
        <v>30</v>
      </c>
      <c r="H53" s="9">
        <v>139</v>
      </c>
      <c r="I53" s="10">
        <f>H53/H$125</f>
        <v>7.3946790230511826E-4</v>
      </c>
      <c r="J53" s="47">
        <v>317</v>
      </c>
      <c r="K53" s="48">
        <f>J53/J$125</f>
        <v>2.2447881259913889E-3</v>
      </c>
      <c r="L53" s="9">
        <v>191</v>
      </c>
      <c r="M53" s="10">
        <f>L53/L$125</f>
        <v>1.4293839430042506E-3</v>
      </c>
      <c r="N53" s="47">
        <v>156</v>
      </c>
      <c r="O53" s="48">
        <f>N53/N$125</f>
        <v>1.7131185346247611E-3</v>
      </c>
      <c r="P53" s="9">
        <v>341</v>
      </c>
      <c r="Q53" s="10">
        <f>P53/P$125</f>
        <v>4.8594881149176313E-3</v>
      </c>
      <c r="R53" s="47">
        <v>7</v>
      </c>
      <c r="S53" s="56">
        <f>R53/R$125</f>
        <v>9.883794812419694E-5</v>
      </c>
      <c r="T53" s="38">
        <f t="shared" si="0"/>
        <v>1151</v>
      </c>
      <c r="U53" s="14">
        <f>T53/T$125</f>
        <v>1.1723007037878247E-3</v>
      </c>
    </row>
    <row r="54" spans="1:21" x14ac:dyDescent="0.25">
      <c r="A54" s="13">
        <v>51</v>
      </c>
      <c r="B54" s="8" t="s">
        <v>6</v>
      </c>
      <c r="C54" s="91">
        <v>2012</v>
      </c>
      <c r="D54" s="28" t="s">
        <v>30</v>
      </c>
      <c r="E54" s="11" t="s">
        <v>30</v>
      </c>
      <c r="F54" s="52" t="s">
        <v>30</v>
      </c>
      <c r="G54" s="52" t="s">
        <v>30</v>
      </c>
      <c r="H54" s="9">
        <v>139</v>
      </c>
      <c r="I54" s="10">
        <f>H54/H$126</f>
        <v>7.4320025236727992E-4</v>
      </c>
      <c r="J54" s="47">
        <v>317</v>
      </c>
      <c r="K54" s="48">
        <f>J54/J$126</f>
        <v>2.2447881259913889E-3</v>
      </c>
      <c r="L54" s="9">
        <v>191</v>
      </c>
      <c r="M54" s="10">
        <f>L54/L$126</f>
        <v>1.4359822569731599E-3</v>
      </c>
      <c r="N54" s="47">
        <v>156</v>
      </c>
      <c r="O54" s="48">
        <f>N54/N$126</f>
        <v>1.7130809101291399E-3</v>
      </c>
      <c r="P54" s="9">
        <v>342</v>
      </c>
      <c r="Q54" s="10">
        <f>P54/P$126</f>
        <v>4.873044370351372E-3</v>
      </c>
      <c r="R54" s="47">
        <v>7</v>
      </c>
      <c r="S54" s="56">
        <f>R54/R$126</f>
        <v>9.1898491551902961E-5</v>
      </c>
      <c r="T54" s="38">
        <f t="shared" si="0"/>
        <v>1152</v>
      </c>
      <c r="U54" s="14">
        <f>T54/T$126</f>
        <v>1.1650073065779427E-3</v>
      </c>
    </row>
    <row r="55" spans="1:21" x14ac:dyDescent="0.25">
      <c r="A55" s="13">
        <v>52</v>
      </c>
      <c r="B55" s="8" t="s">
        <v>6</v>
      </c>
      <c r="C55" s="91">
        <v>2013</v>
      </c>
      <c r="D55" s="28" t="s">
        <v>30</v>
      </c>
      <c r="E55" s="11" t="s">
        <v>30</v>
      </c>
      <c r="F55" s="52" t="s">
        <v>30</v>
      </c>
      <c r="G55" s="52" t="s">
        <v>30</v>
      </c>
      <c r="H55" s="9">
        <v>139</v>
      </c>
      <c r="I55" s="10">
        <f>H55/H$127</f>
        <v>7.3821119213141224E-4</v>
      </c>
      <c r="J55" s="47">
        <v>317</v>
      </c>
      <c r="K55" s="48">
        <f>J55/J$127</f>
        <v>2.2452174036220953E-3</v>
      </c>
      <c r="L55" s="9">
        <v>236</v>
      </c>
      <c r="M55" s="10">
        <f>L55/L$127</f>
        <v>1.7403744754909552E-3</v>
      </c>
      <c r="N55" s="47">
        <v>156</v>
      </c>
      <c r="O55" s="48">
        <f>N55/N$127</f>
        <v>1.7130056660956648E-3</v>
      </c>
      <c r="P55" s="9">
        <v>341</v>
      </c>
      <c r="Q55" s="10">
        <f>P55/P$127</f>
        <v>4.8584495704332709E-3</v>
      </c>
      <c r="R55" s="47">
        <v>7</v>
      </c>
      <c r="S55" s="56">
        <f>R55/R$127</f>
        <v>8.8443023740634519E-5</v>
      </c>
      <c r="T55" s="38">
        <f t="shared" si="0"/>
        <v>1196</v>
      </c>
      <c r="U55" s="14">
        <f>T55/T$127</f>
        <v>1.211084051865991E-3</v>
      </c>
    </row>
    <row r="56" spans="1:21" x14ac:dyDescent="0.25">
      <c r="A56" s="13">
        <v>53</v>
      </c>
      <c r="B56" s="8" t="s">
        <v>6</v>
      </c>
      <c r="C56" s="91">
        <v>2014</v>
      </c>
      <c r="D56" s="28" t="s">
        <v>30</v>
      </c>
      <c r="E56" s="11" t="s">
        <v>30</v>
      </c>
      <c r="F56" s="52" t="s">
        <v>30</v>
      </c>
      <c r="G56" s="52" t="s">
        <v>30</v>
      </c>
      <c r="H56" s="9">
        <v>139</v>
      </c>
      <c r="I56" s="10">
        <f>H56/H$128</f>
        <v>7.3374930056271709E-4</v>
      </c>
      <c r="J56" s="47">
        <v>317</v>
      </c>
      <c r="K56" s="48">
        <f>J56/J$128</f>
        <v>2.2446132821627592E-3</v>
      </c>
      <c r="L56" s="9">
        <v>191</v>
      </c>
      <c r="M56" s="10">
        <f>L56/L$128</f>
        <v>1.330593193771988E-3</v>
      </c>
      <c r="N56" s="47">
        <v>156</v>
      </c>
      <c r="O56" s="48">
        <f>N56/N$128</f>
        <v>1.7130244764843466E-3</v>
      </c>
      <c r="P56" s="9">
        <v>342</v>
      </c>
      <c r="Q56" s="10">
        <f>P56/P$128</f>
        <v>4.8726972231324887E-3</v>
      </c>
      <c r="R56" s="47">
        <v>7</v>
      </c>
      <c r="S56" s="56">
        <f>R56/R$128</f>
        <v>8.8441906302117558E-5</v>
      </c>
      <c r="T56" s="38">
        <f t="shared" si="0"/>
        <v>1152</v>
      </c>
      <c r="U56" s="14">
        <f>T56/T$128</f>
        <v>1.171460298478322E-3</v>
      </c>
    </row>
    <row r="57" spans="1:21" x14ac:dyDescent="0.25">
      <c r="A57" s="13">
        <v>54</v>
      </c>
      <c r="B57" s="8" t="s">
        <v>6</v>
      </c>
      <c r="C57" s="91">
        <v>2015</v>
      </c>
      <c r="D57" s="28" t="s">
        <v>30</v>
      </c>
      <c r="E57" s="11" t="s">
        <v>30</v>
      </c>
      <c r="F57" s="52" t="s">
        <v>30</v>
      </c>
      <c r="G57" s="52" t="s">
        <v>30</v>
      </c>
      <c r="H57" s="9">
        <v>139</v>
      </c>
      <c r="I57" s="10">
        <f>H57/H$129</f>
        <v>7.2293793655829532E-4</v>
      </c>
      <c r="J57" s="47">
        <v>317</v>
      </c>
      <c r="K57" s="48">
        <f>J57/J$129</f>
        <v>2.2081667340029813E-3</v>
      </c>
      <c r="L57" s="9">
        <v>132</v>
      </c>
      <c r="M57" s="10">
        <f>L57/L$129</f>
        <v>9.2485549132947974E-4</v>
      </c>
      <c r="N57" s="47">
        <v>156</v>
      </c>
      <c r="O57" s="48">
        <f>N57/N$129</f>
        <v>1.7129680465575931E-3</v>
      </c>
      <c r="P57" s="9">
        <v>286</v>
      </c>
      <c r="Q57" s="10">
        <f>P57/P$129</f>
        <v>3.7381711716421811E-3</v>
      </c>
      <c r="R57" s="47">
        <v>7</v>
      </c>
      <c r="S57" s="56">
        <f>R57/R$129</f>
        <v>8.7850303083545641E-5</v>
      </c>
      <c r="T57" s="38">
        <f t="shared" si="0"/>
        <v>1037</v>
      </c>
      <c r="U57" s="14">
        <f>T57/T$129</f>
        <v>1.0428367573307804E-3</v>
      </c>
    </row>
    <row r="58" spans="1:21" x14ac:dyDescent="0.25">
      <c r="A58" s="13">
        <v>55</v>
      </c>
      <c r="B58" s="8" t="s">
        <v>6</v>
      </c>
      <c r="C58" s="91">
        <v>2016</v>
      </c>
      <c r="D58" s="28" t="s">
        <v>30</v>
      </c>
      <c r="E58" s="11" t="s">
        <v>30</v>
      </c>
      <c r="F58" s="52" t="s">
        <v>30</v>
      </c>
      <c r="G58" s="52" t="s">
        <v>30</v>
      </c>
      <c r="H58" s="9">
        <v>139</v>
      </c>
      <c r="I58" s="10">
        <f>H58/H$130</f>
        <v>7.3916118499768677E-4</v>
      </c>
      <c r="J58" s="47">
        <v>317</v>
      </c>
      <c r="K58" s="48">
        <f>J58/J$130</f>
        <v>2.2081667340029813E-3</v>
      </c>
      <c r="L58" s="9">
        <v>132</v>
      </c>
      <c r="M58" s="10">
        <f>L58/L$130</f>
        <v>9.1954022988505744E-4</v>
      </c>
      <c r="N58" s="47">
        <v>91</v>
      </c>
      <c r="O58" s="48">
        <f>N58/N$130</f>
        <v>1.0252250425299399E-3</v>
      </c>
      <c r="P58" s="9">
        <v>286</v>
      </c>
      <c r="Q58" s="10">
        <f>P58/P$130</f>
        <v>3.7464958474154419E-3</v>
      </c>
      <c r="R58" s="47">
        <v>7</v>
      </c>
      <c r="S58" s="56">
        <f>R58/R$130</f>
        <v>8.809242153482168E-5</v>
      </c>
      <c r="T58" s="38">
        <f t="shared" si="0"/>
        <v>972</v>
      </c>
      <c r="U58" s="14">
        <f>T58/T$130</f>
        <v>9.7038431012364413E-4</v>
      </c>
    </row>
    <row r="59" spans="1:21" ht="15.75" thickBot="1" x14ac:dyDescent="0.3">
      <c r="A59" s="15">
        <v>56</v>
      </c>
      <c r="B59" s="16" t="s">
        <v>6</v>
      </c>
      <c r="C59" s="92">
        <v>2017</v>
      </c>
      <c r="D59" s="42" t="s">
        <v>30</v>
      </c>
      <c r="E59" s="43" t="s">
        <v>30</v>
      </c>
      <c r="F59" s="53" t="s">
        <v>30</v>
      </c>
      <c r="G59" s="53" t="s">
        <v>30</v>
      </c>
      <c r="H59" s="17">
        <v>169</v>
      </c>
      <c r="I59" s="18">
        <f>H59/H$131</f>
        <v>9.1276849706455813E-4</v>
      </c>
      <c r="J59" s="49">
        <v>317</v>
      </c>
      <c r="K59" s="50">
        <f>J59/J$131</f>
        <v>2.2081359710225692E-3</v>
      </c>
      <c r="L59" s="17">
        <v>154</v>
      </c>
      <c r="M59" s="18">
        <f>L59/L$131</f>
        <v>1.0580193054171962E-3</v>
      </c>
      <c r="N59" s="49">
        <v>91</v>
      </c>
      <c r="O59" s="50">
        <f>N59/N$131</f>
        <v>1.0252250425299399E-3</v>
      </c>
      <c r="P59" s="17">
        <v>286</v>
      </c>
      <c r="Q59" s="18">
        <f>P59/P$131</f>
        <v>3.7494919831666165E-3</v>
      </c>
      <c r="R59" s="49">
        <v>7</v>
      </c>
      <c r="S59" s="57">
        <f>R59/R$131</f>
        <v>8.8091312938096979E-5</v>
      </c>
      <c r="T59" s="39">
        <f t="shared" si="0"/>
        <v>1024</v>
      </c>
      <c r="U59" s="19">
        <f>T59/T$131</f>
        <v>1.0224775309564059E-3</v>
      </c>
    </row>
    <row r="60" spans="1:21" x14ac:dyDescent="0.25">
      <c r="A60" s="12">
        <v>57</v>
      </c>
      <c r="B60" s="30" t="s">
        <v>7</v>
      </c>
      <c r="C60" s="90">
        <v>2010</v>
      </c>
      <c r="D60" s="31">
        <v>136</v>
      </c>
      <c r="E60" s="32">
        <f>D60/D$124</f>
        <v>1.0409491006505931E-3</v>
      </c>
      <c r="F60" s="45">
        <v>93</v>
      </c>
      <c r="G60" s="46">
        <f>F60/F$124</f>
        <v>6.7324955116696591E-4</v>
      </c>
      <c r="H60" s="33">
        <v>623</v>
      </c>
      <c r="I60" s="32">
        <f>H60/H$124</f>
        <v>3.4238294130578147E-3</v>
      </c>
      <c r="J60" s="45">
        <v>1364</v>
      </c>
      <c r="K60" s="46">
        <f>J60/J$124</f>
        <v>9.6589621572626336E-3</v>
      </c>
      <c r="L60" s="33">
        <v>649</v>
      </c>
      <c r="M60" s="32">
        <f>L60/L$124</f>
        <v>4.948683147026978E-3</v>
      </c>
      <c r="N60" s="45">
        <v>1248</v>
      </c>
      <c r="O60" s="46">
        <f>N60/N$124</f>
        <v>1.3704647281033119E-2</v>
      </c>
      <c r="P60" s="33">
        <v>38</v>
      </c>
      <c r="Q60" s="32">
        <f>P60/P$124</f>
        <v>5.5267100077083058E-4</v>
      </c>
      <c r="R60" s="45">
        <v>27</v>
      </c>
      <c r="S60" s="55">
        <f>R60/R$124</f>
        <v>3.4837810637144848E-4</v>
      </c>
      <c r="T60" s="37">
        <f t="shared" si="0"/>
        <v>4178</v>
      </c>
      <c r="U60" s="34">
        <f>T60/T$124</f>
        <v>4.350130306081332E-3</v>
      </c>
    </row>
    <row r="61" spans="1:21" x14ac:dyDescent="0.25">
      <c r="A61" s="13">
        <v>58</v>
      </c>
      <c r="B61" s="8" t="s">
        <v>7</v>
      </c>
      <c r="C61" s="91">
        <v>2011</v>
      </c>
      <c r="D61" s="27">
        <v>136</v>
      </c>
      <c r="E61" s="10">
        <f>D61/D$125</f>
        <v>1.0409889394925179E-3</v>
      </c>
      <c r="F61" s="47">
        <v>20</v>
      </c>
      <c r="G61" s="48">
        <f>F61/F$125</f>
        <v>1.2794677414195696E-4</v>
      </c>
      <c r="H61" s="9">
        <v>623</v>
      </c>
      <c r="I61" s="10">
        <f>H61/H$125</f>
        <v>3.3143057779574728E-3</v>
      </c>
      <c r="J61" s="47">
        <v>1365</v>
      </c>
      <c r="K61" s="48">
        <f>J61/J$125</f>
        <v>9.6660435078178113E-3</v>
      </c>
      <c r="L61" s="9">
        <v>1088</v>
      </c>
      <c r="M61" s="10">
        <f>L61/L$125</f>
        <v>8.1422498952284025E-3</v>
      </c>
      <c r="N61" s="47">
        <v>1248</v>
      </c>
      <c r="O61" s="48">
        <f>N61/N$125</f>
        <v>1.3704948276998089E-2</v>
      </c>
      <c r="P61" s="9">
        <v>38</v>
      </c>
      <c r="Q61" s="10">
        <f>P61/P$125</f>
        <v>5.4152653480020517E-4</v>
      </c>
      <c r="R61" s="47">
        <v>9</v>
      </c>
      <c r="S61" s="56">
        <f>R61/R$125</f>
        <v>1.2707736187396749E-4</v>
      </c>
      <c r="T61" s="38">
        <f t="shared" si="0"/>
        <v>4527</v>
      </c>
      <c r="U61" s="14">
        <f>T61/T$125</f>
        <v>4.6107778332297854E-3</v>
      </c>
    </row>
    <row r="62" spans="1:21" x14ac:dyDescent="0.25">
      <c r="A62" s="13">
        <v>59</v>
      </c>
      <c r="B62" s="8" t="s">
        <v>7</v>
      </c>
      <c r="C62" s="91">
        <v>2012</v>
      </c>
      <c r="D62" s="27">
        <v>136</v>
      </c>
      <c r="E62" s="10">
        <f>D62/D$126</f>
        <v>1.0078852196596904E-3</v>
      </c>
      <c r="F62" s="52" t="s">
        <v>30</v>
      </c>
      <c r="G62" s="52" t="s">
        <v>30</v>
      </c>
      <c r="H62" s="9">
        <v>2358</v>
      </c>
      <c r="I62" s="10">
        <f>H62/H$126</f>
        <v>1.2607670468216158E-2</v>
      </c>
      <c r="J62" s="47">
        <v>1365</v>
      </c>
      <c r="K62" s="48">
        <f>J62/J$126</f>
        <v>9.6660435078178113E-3</v>
      </c>
      <c r="L62" s="9">
        <v>522</v>
      </c>
      <c r="M62" s="10">
        <f>L62/L$126</f>
        <v>3.9245169536125104E-3</v>
      </c>
      <c r="N62" s="47">
        <v>1248</v>
      </c>
      <c r="O62" s="48">
        <f>N62/N$126</f>
        <v>1.3704647281033119E-2</v>
      </c>
      <c r="P62" s="9">
        <v>38</v>
      </c>
      <c r="Q62" s="10">
        <f>P62/P$126</f>
        <v>5.4144937448348583E-4</v>
      </c>
      <c r="R62" s="47">
        <v>36</v>
      </c>
      <c r="S62" s="56">
        <f>R62/R$126</f>
        <v>4.7262081369550094E-4</v>
      </c>
      <c r="T62" s="38">
        <f t="shared" si="0"/>
        <v>5703</v>
      </c>
      <c r="U62" s="14">
        <f>T62/T$126</f>
        <v>5.7673929421996591E-3</v>
      </c>
    </row>
    <row r="63" spans="1:21" x14ac:dyDescent="0.25">
      <c r="A63" s="13">
        <v>60</v>
      </c>
      <c r="B63" s="8" t="s">
        <v>7</v>
      </c>
      <c r="C63" s="91">
        <v>2013</v>
      </c>
      <c r="D63" s="27">
        <v>136</v>
      </c>
      <c r="E63" s="10">
        <f>D63/D$127</f>
        <v>9.9393407878389252E-4</v>
      </c>
      <c r="F63" s="47">
        <v>356</v>
      </c>
      <c r="G63" s="48">
        <f>F63/F$127</f>
        <v>2.4513179276723497E-3</v>
      </c>
      <c r="H63" s="9">
        <v>2312</v>
      </c>
      <c r="I63" s="10">
        <f>H63/H$127</f>
        <v>1.2278735800056294E-2</v>
      </c>
      <c r="J63" s="47">
        <v>1165</v>
      </c>
      <c r="K63" s="48">
        <f>J63/J$127</f>
        <v>8.2513510259297814E-3</v>
      </c>
      <c r="L63" s="9">
        <v>522</v>
      </c>
      <c r="M63" s="10">
        <f>L63/L$127</f>
        <v>3.8494723568062651E-3</v>
      </c>
      <c r="N63" s="47">
        <v>1249</v>
      </c>
      <c r="O63" s="48">
        <f>N63/N$127</f>
        <v>1.3715026134317214E-2</v>
      </c>
      <c r="P63" s="9">
        <v>39</v>
      </c>
      <c r="Q63" s="10">
        <f>P63/P$127</f>
        <v>5.556584552694943E-4</v>
      </c>
      <c r="R63" s="47">
        <v>109</v>
      </c>
      <c r="S63" s="56">
        <f>R63/R$127</f>
        <v>1.3771842268184517E-3</v>
      </c>
      <c r="T63" s="38">
        <f t="shared" si="0"/>
        <v>5888</v>
      </c>
      <c r="U63" s="14">
        <f>T63/T$127</f>
        <v>5.962259947647955E-3</v>
      </c>
    </row>
    <row r="64" spans="1:21" x14ac:dyDescent="0.25">
      <c r="A64" s="13">
        <v>61</v>
      </c>
      <c r="B64" s="8" t="s">
        <v>7</v>
      </c>
      <c r="C64" s="91">
        <v>2014</v>
      </c>
      <c r="D64" s="27">
        <v>136</v>
      </c>
      <c r="E64" s="10">
        <f>D64/D$128</f>
        <v>1.052444224325391E-3</v>
      </c>
      <c r="F64" s="52" t="s">
        <v>30</v>
      </c>
      <c r="G64" s="52" t="s">
        <v>30</v>
      </c>
      <c r="H64" s="9">
        <v>2356</v>
      </c>
      <c r="I64" s="10">
        <f>H64/H$128</f>
        <v>1.243678670594073E-2</v>
      </c>
      <c r="J64" s="47">
        <v>1365</v>
      </c>
      <c r="K64" s="48">
        <f>J64/J$128</f>
        <v>9.6652906313948461E-3</v>
      </c>
      <c r="L64" s="9">
        <v>594</v>
      </c>
      <c r="M64" s="10">
        <f>L64/L$128</f>
        <v>4.1380751680657633E-3</v>
      </c>
      <c r="N64" s="47">
        <v>1249</v>
      </c>
      <c r="O64" s="48">
        <f>N64/N$128</f>
        <v>1.3715176738006084E-2</v>
      </c>
      <c r="P64" s="9">
        <v>38</v>
      </c>
      <c r="Q64" s="10">
        <f>P64/P$128</f>
        <v>5.4141080257027649E-4</v>
      </c>
      <c r="R64" s="47">
        <v>109</v>
      </c>
      <c r="S64" s="56">
        <f>R64/R$128</f>
        <v>1.377166826704402E-3</v>
      </c>
      <c r="T64" s="38">
        <f t="shared" si="0"/>
        <v>5847</v>
      </c>
      <c r="U64" s="14">
        <f>T64/T$128</f>
        <v>5.9457711503496076E-3</v>
      </c>
    </row>
    <row r="65" spans="1:21" x14ac:dyDescent="0.25">
      <c r="A65" s="13">
        <v>62</v>
      </c>
      <c r="B65" s="8" t="s">
        <v>7</v>
      </c>
      <c r="C65" s="91">
        <v>2015</v>
      </c>
      <c r="D65" s="27">
        <v>136</v>
      </c>
      <c r="E65" s="10">
        <f>D65/D$129</f>
        <v>1.0544106929649098E-3</v>
      </c>
      <c r="F65" s="52" t="s">
        <v>30</v>
      </c>
      <c r="G65" s="52" t="s">
        <v>30</v>
      </c>
      <c r="H65" s="9">
        <v>2360</v>
      </c>
      <c r="I65" s="10">
        <f>H65/H$129</f>
        <v>1.2274341944442999E-2</v>
      </c>
      <c r="J65" s="47">
        <v>1365</v>
      </c>
      <c r="K65" s="48">
        <f>J65/J$129</f>
        <v>9.5083520249655187E-3</v>
      </c>
      <c r="L65" s="9">
        <v>594</v>
      </c>
      <c r="M65" s="10">
        <f>L65/L$129</f>
        <v>4.1618497109826586E-3</v>
      </c>
      <c r="N65" s="47">
        <v>1249</v>
      </c>
      <c r="O65" s="48">
        <f>N65/N$129</f>
        <v>1.3714724936861754E-2</v>
      </c>
      <c r="P65" s="9">
        <v>38</v>
      </c>
      <c r="Q65" s="10">
        <f>P65/P$129</f>
        <v>4.9668008574266741E-4</v>
      </c>
      <c r="R65" s="47">
        <v>217</v>
      </c>
      <c r="S65" s="56">
        <f>R65/R$129</f>
        <v>2.7233593955899148E-3</v>
      </c>
      <c r="T65" s="38">
        <f t="shared" si="0"/>
        <v>5959</v>
      </c>
      <c r="U65" s="14">
        <f>T65/T$129</f>
        <v>5.9925402477667509E-3</v>
      </c>
    </row>
    <row r="66" spans="1:21" x14ac:dyDescent="0.25">
      <c r="A66" s="13">
        <v>63</v>
      </c>
      <c r="B66" s="8" t="s">
        <v>7</v>
      </c>
      <c r="C66" s="91">
        <v>2016</v>
      </c>
      <c r="D66" s="27">
        <v>136</v>
      </c>
      <c r="E66" s="10">
        <f>D66/D$130</f>
        <v>1.0539612669234406E-3</v>
      </c>
      <c r="F66" s="52" t="s">
        <v>30</v>
      </c>
      <c r="G66" s="52" t="s">
        <v>30</v>
      </c>
      <c r="H66" s="9">
        <v>2357</v>
      </c>
      <c r="I66" s="10">
        <f>H66/H$130</f>
        <v>1.2533833906759337E-2</v>
      </c>
      <c r="J66" s="47">
        <v>1365</v>
      </c>
      <c r="K66" s="48">
        <f>J66/J$130</f>
        <v>9.5083520249655187E-3</v>
      </c>
      <c r="L66" s="9">
        <v>594</v>
      </c>
      <c r="M66" s="10">
        <f>L66/L$130</f>
        <v>4.1379310344827587E-3</v>
      </c>
      <c r="N66" s="47">
        <v>1179</v>
      </c>
      <c r="O66" s="48">
        <f>N66/N$130</f>
        <v>1.3282860715854937E-2</v>
      </c>
      <c r="P66" s="9">
        <v>38</v>
      </c>
      <c r="Q66" s="10">
        <f>P66/P$130</f>
        <v>4.977861615447091E-4</v>
      </c>
      <c r="R66" s="47">
        <v>217</v>
      </c>
      <c r="S66" s="56">
        <f>R66/R$130</f>
        <v>2.7308650675794718E-3</v>
      </c>
      <c r="T66" s="38">
        <f t="shared" si="0"/>
        <v>5886</v>
      </c>
      <c r="U66" s="14">
        <f>T66/T$130</f>
        <v>5.8762161001931785E-3</v>
      </c>
    </row>
    <row r="67" spans="1:21" ht="15.75" thickBot="1" x14ac:dyDescent="0.3">
      <c r="A67" s="15">
        <v>64</v>
      </c>
      <c r="B67" s="16" t="s">
        <v>7</v>
      </c>
      <c r="C67" s="92">
        <v>2017</v>
      </c>
      <c r="D67" s="35">
        <v>136</v>
      </c>
      <c r="E67" s="18">
        <f>D67/D$131</f>
        <v>1.0539857711920888E-3</v>
      </c>
      <c r="F67" s="53" t="s">
        <v>30</v>
      </c>
      <c r="G67" s="53" t="s">
        <v>30</v>
      </c>
      <c r="H67" s="17">
        <v>2357</v>
      </c>
      <c r="I67" s="18">
        <f>H67/H$131</f>
        <v>1.2730149985687358E-2</v>
      </c>
      <c r="J67" s="49">
        <v>1365</v>
      </c>
      <c r="K67" s="50">
        <f>J67/J$131</f>
        <v>9.5082195597659507E-3</v>
      </c>
      <c r="L67" s="17">
        <v>211</v>
      </c>
      <c r="M67" s="18">
        <f>L67/L$131</f>
        <v>1.4496238535261585E-3</v>
      </c>
      <c r="N67" s="49">
        <v>1179</v>
      </c>
      <c r="O67" s="50">
        <f>N67/N$131</f>
        <v>1.3282860715854937E-2</v>
      </c>
      <c r="P67" s="17">
        <v>38</v>
      </c>
      <c r="Q67" s="18">
        <f>P67/P$131</f>
        <v>4.9818424951164836E-4</v>
      </c>
      <c r="R67" s="49">
        <v>217</v>
      </c>
      <c r="S67" s="57">
        <f>R67/R$131</f>
        <v>2.7308307010810062E-3</v>
      </c>
      <c r="T67" s="39">
        <f t="shared" si="0"/>
        <v>5503</v>
      </c>
      <c r="U67" s="19">
        <f>T67/T$131</f>
        <v>5.4948182156768569E-3</v>
      </c>
    </row>
    <row r="68" spans="1:21" x14ac:dyDescent="0.25">
      <c r="A68" s="12">
        <v>65</v>
      </c>
      <c r="B68" s="30" t="s">
        <v>8</v>
      </c>
      <c r="C68" s="90">
        <v>2010</v>
      </c>
      <c r="D68" s="31">
        <v>6944</v>
      </c>
      <c r="E68" s="32">
        <f>D68/D$124</f>
        <v>5.3149636433218524E-2</v>
      </c>
      <c r="F68" s="45">
        <v>13048</v>
      </c>
      <c r="G68" s="46">
        <f>F68/F$124</f>
        <v>9.4457635952973878E-2</v>
      </c>
      <c r="H68" s="33">
        <v>7903</v>
      </c>
      <c r="I68" s="32">
        <f>H68/H$124</f>
        <v>4.3432622554407559E-2</v>
      </c>
      <c r="J68" s="45">
        <v>4249</v>
      </c>
      <c r="K68" s="46">
        <f>J68/J$124</f>
        <v>3.0088658508950827E-2</v>
      </c>
      <c r="L68" s="33">
        <v>6411</v>
      </c>
      <c r="M68" s="32">
        <f>L68/L$124</f>
        <v>4.8884449392280357E-2</v>
      </c>
      <c r="N68" s="45">
        <v>959</v>
      </c>
      <c r="O68" s="46">
        <f>N68/N$124</f>
        <v>1.0531055082140034E-2</v>
      </c>
      <c r="P68" s="33">
        <v>8099</v>
      </c>
      <c r="Q68" s="32">
        <f>P68/P$124</f>
        <v>0.11779164303270939</v>
      </c>
      <c r="R68" s="45">
        <v>3889</v>
      </c>
      <c r="S68" s="55">
        <f>R68/R$124</f>
        <v>5.017935021031715E-2</v>
      </c>
      <c r="T68" s="37">
        <f t="shared" si="0"/>
        <v>51502</v>
      </c>
      <c r="U68" s="34">
        <f>T68/T$124</f>
        <v>5.3623841796026993E-2</v>
      </c>
    </row>
    <row r="69" spans="1:21" x14ac:dyDescent="0.25">
      <c r="A69" s="13">
        <v>66</v>
      </c>
      <c r="B69" s="8" t="s">
        <v>8</v>
      </c>
      <c r="C69" s="91">
        <v>2011</v>
      </c>
      <c r="D69" s="27">
        <v>6944</v>
      </c>
      <c r="E69" s="10">
        <f>D69/D$125</f>
        <v>5.3151670557617971E-2</v>
      </c>
      <c r="F69" s="47">
        <v>16324</v>
      </c>
      <c r="G69" s="48">
        <f>F69/F$125</f>
        <v>0.10443015705466525</v>
      </c>
      <c r="H69" s="9">
        <v>8318</v>
      </c>
      <c r="I69" s="10">
        <f>H69/H$125</f>
        <v>4.4251036053050169E-2</v>
      </c>
      <c r="J69" s="47">
        <v>4251</v>
      </c>
      <c r="K69" s="48">
        <f>J69/J$125</f>
        <v>3.0102821210061182E-2</v>
      </c>
      <c r="L69" s="9">
        <v>5239</v>
      </c>
      <c r="M69" s="10">
        <f>L69/L$125</f>
        <v>3.9207028677483088E-2</v>
      </c>
      <c r="N69" s="47">
        <v>959</v>
      </c>
      <c r="O69" s="48">
        <f>N69/N$125</f>
        <v>1.0531286376315039E-2</v>
      </c>
      <c r="P69" s="9">
        <v>8104</v>
      </c>
      <c r="Q69" s="10">
        <f>P69/P$125</f>
        <v>0.11548765889528587</v>
      </c>
      <c r="R69" s="47">
        <v>3233</v>
      </c>
      <c r="S69" s="56">
        <f>R69/R$125</f>
        <v>4.5649012326504104E-2</v>
      </c>
      <c r="T69" s="38">
        <f t="shared" ref="T69:T131" si="2">SUM(D69,F69,H69,J69,L69,N69,P69,R69)</f>
        <v>53372</v>
      </c>
      <c r="U69" s="14">
        <f>T69/T$125</f>
        <v>5.4359716040455065E-2</v>
      </c>
    </row>
    <row r="70" spans="1:21" x14ac:dyDescent="0.25">
      <c r="A70" s="13">
        <v>67</v>
      </c>
      <c r="B70" s="8" t="s">
        <v>8</v>
      </c>
      <c r="C70" s="91">
        <v>2012</v>
      </c>
      <c r="D70" s="27">
        <v>6944</v>
      </c>
      <c r="E70" s="10">
        <f>D70/D$126</f>
        <v>5.1461433568506548E-2</v>
      </c>
      <c r="F70" s="47">
        <v>12817</v>
      </c>
      <c r="G70" s="48">
        <f>F70/F$126</f>
        <v>8.2569398364975163E-2</v>
      </c>
      <c r="H70" s="9">
        <v>6656</v>
      </c>
      <c r="I70" s="10">
        <f>H70/H$126</f>
        <v>3.5588063883141119E-2</v>
      </c>
      <c r="J70" s="47">
        <v>4251</v>
      </c>
      <c r="K70" s="48">
        <f>J70/J$126</f>
        <v>3.0102821210061182E-2</v>
      </c>
      <c r="L70" s="9">
        <v>5284</v>
      </c>
      <c r="M70" s="10">
        <f>L70/L$126</f>
        <v>3.9726336365686787E-2</v>
      </c>
      <c r="N70" s="47">
        <v>959</v>
      </c>
      <c r="O70" s="48">
        <f>N70/N$126</f>
        <v>1.0531055082140034E-2</v>
      </c>
      <c r="P70" s="9">
        <v>8112</v>
      </c>
      <c r="Q70" s="10">
        <f>P70/P$126</f>
        <v>0.11558519278447466</v>
      </c>
      <c r="R70" s="47">
        <v>2429</v>
      </c>
      <c r="S70" s="56">
        <f>R70/R$126</f>
        <v>3.1888776568510323E-2</v>
      </c>
      <c r="T70" s="38">
        <f t="shared" si="2"/>
        <v>47452</v>
      </c>
      <c r="U70" s="14">
        <f>T70/T$126</f>
        <v>4.7987783603937968E-2</v>
      </c>
    </row>
    <row r="71" spans="1:21" x14ac:dyDescent="0.25">
      <c r="A71" s="13">
        <v>68</v>
      </c>
      <c r="B71" s="8" t="s">
        <v>8</v>
      </c>
      <c r="C71" s="91">
        <v>2013</v>
      </c>
      <c r="D71" s="27">
        <v>5452</v>
      </c>
      <c r="E71" s="10">
        <f>D71/D$127</f>
        <v>3.9845063217130744E-2</v>
      </c>
      <c r="F71" s="47">
        <v>8759</v>
      </c>
      <c r="G71" s="48">
        <f>F71/F$127</f>
        <v>6.0312061035062106E-2</v>
      </c>
      <c r="H71" s="9">
        <v>6306</v>
      </c>
      <c r="I71" s="10">
        <f>H71/H$127</f>
        <v>3.3490358112091265E-2</v>
      </c>
      <c r="J71" s="47">
        <v>4251</v>
      </c>
      <c r="K71" s="48">
        <f>J71/J$127</f>
        <v>3.0108577863714594E-2</v>
      </c>
      <c r="L71" s="9">
        <v>5290</v>
      </c>
      <c r="M71" s="10">
        <f>L71/L$127</f>
        <v>3.9010936336216752E-2</v>
      </c>
      <c r="N71" s="47">
        <v>960</v>
      </c>
      <c r="O71" s="48">
        <f>N71/N$127</f>
        <v>1.0541573329819476E-2</v>
      </c>
      <c r="P71" s="9">
        <v>8111</v>
      </c>
      <c r="Q71" s="10">
        <f>P71/P$127</f>
        <v>0.11556271104335561</v>
      </c>
      <c r="R71" s="47">
        <v>3551</v>
      </c>
      <c r="S71" s="56">
        <f>R71/R$127</f>
        <v>4.4865882471856168E-2</v>
      </c>
      <c r="T71" s="38">
        <f t="shared" si="2"/>
        <v>42680</v>
      </c>
      <c r="U71" s="14">
        <f>T71/T$127</f>
        <v>4.3218283723779678E-2</v>
      </c>
    </row>
    <row r="72" spans="1:21" x14ac:dyDescent="0.25">
      <c r="A72" s="13">
        <v>69</v>
      </c>
      <c r="B72" s="8" t="s">
        <v>8</v>
      </c>
      <c r="C72" s="91">
        <v>2014</v>
      </c>
      <c r="D72" s="27">
        <v>5451</v>
      </c>
      <c r="E72" s="10">
        <f>D72/D$128</f>
        <v>4.2182893138218429E-2</v>
      </c>
      <c r="F72" s="47">
        <v>9406</v>
      </c>
      <c r="G72" s="48">
        <f>F72/F$128</f>
        <v>6.7400915781101092E-2</v>
      </c>
      <c r="H72" s="9">
        <v>6306</v>
      </c>
      <c r="I72" s="10">
        <f>H72/H$128</f>
        <v>3.328793589459348E-2</v>
      </c>
      <c r="J72" s="47">
        <v>4253</v>
      </c>
      <c r="K72" s="48">
        <f>J72/J$128</f>
        <v>3.011463813576724E-2</v>
      </c>
      <c r="L72" s="9">
        <v>7322</v>
      </c>
      <c r="M72" s="10">
        <f>L72/L$128</f>
        <v>5.1008394580096837E-2</v>
      </c>
      <c r="N72" s="47">
        <v>960</v>
      </c>
      <c r="O72" s="48">
        <f>N72/N$128</f>
        <v>1.0541689086057519E-2</v>
      </c>
      <c r="P72" s="9">
        <v>8111</v>
      </c>
      <c r="Q72" s="10">
        <f>P72/P$128</f>
        <v>0.11556271104335561</v>
      </c>
      <c r="R72" s="47">
        <v>3551</v>
      </c>
      <c r="S72" s="56">
        <f>R72/R$128</f>
        <v>4.4865315611259921E-2</v>
      </c>
      <c r="T72" s="38">
        <f t="shared" si="2"/>
        <v>45360</v>
      </c>
      <c r="U72" s="14">
        <f>T72/T$128</f>
        <v>4.6126249252583927E-2</v>
      </c>
    </row>
    <row r="73" spans="1:21" x14ac:dyDescent="0.25">
      <c r="A73" s="13">
        <v>70</v>
      </c>
      <c r="B73" s="8" t="s">
        <v>8</v>
      </c>
      <c r="C73" s="91">
        <v>2015</v>
      </c>
      <c r="D73" s="27">
        <v>5451</v>
      </c>
      <c r="E73" s="10">
        <f>D73/D$129</f>
        <v>4.2261710936409728E-2</v>
      </c>
      <c r="F73" s="47">
        <v>9410</v>
      </c>
      <c r="G73" s="48">
        <f>F73/F$129</f>
        <v>6.7403014153916682E-2</v>
      </c>
      <c r="H73" s="9">
        <v>6438</v>
      </c>
      <c r="I73" s="10">
        <f>H73/H$129</f>
        <v>3.3483988745052554E-2</v>
      </c>
      <c r="J73" s="47">
        <v>4253</v>
      </c>
      <c r="K73" s="48">
        <f>J73/J$129</f>
        <v>2.962565652906839E-2</v>
      </c>
      <c r="L73" s="9">
        <v>7399</v>
      </c>
      <c r="M73" s="10">
        <f>L73/L$129</f>
        <v>5.1840952881415311E-2</v>
      </c>
      <c r="N73" s="47">
        <v>943</v>
      </c>
      <c r="O73" s="48">
        <f>N73/N$129</f>
        <v>1.035467223015263E-2</v>
      </c>
      <c r="P73" s="9">
        <v>3419</v>
      </c>
      <c r="Q73" s="10">
        <f>P73/P$129</f>
        <v>4.468813718826789E-2</v>
      </c>
      <c r="R73" s="47">
        <v>3583</v>
      </c>
      <c r="S73" s="56">
        <f>R73/R$129</f>
        <v>4.4966805135477718E-2</v>
      </c>
      <c r="T73" s="38">
        <f t="shared" si="2"/>
        <v>40896</v>
      </c>
      <c r="U73" s="14">
        <f>T73/T$129</f>
        <v>4.1126183247637026E-2</v>
      </c>
    </row>
    <row r="74" spans="1:21" x14ac:dyDescent="0.25">
      <c r="A74" s="13">
        <v>71</v>
      </c>
      <c r="B74" s="8" t="s">
        <v>8</v>
      </c>
      <c r="C74" s="91">
        <v>2016</v>
      </c>
      <c r="D74" s="27">
        <v>5451</v>
      </c>
      <c r="E74" s="10">
        <f>D74/D$130</f>
        <v>4.2243697544115257E-2</v>
      </c>
      <c r="F74" s="47">
        <v>11554</v>
      </c>
      <c r="G74" s="48">
        <f>F74/F$130</f>
        <v>7.5561775708269024E-2</v>
      </c>
      <c r="H74" s="9">
        <v>6442</v>
      </c>
      <c r="I74" s="10">
        <f>H74/H$130</f>
        <v>3.4256664415504304E-2</v>
      </c>
      <c r="J74" s="47">
        <v>4253</v>
      </c>
      <c r="K74" s="48">
        <f>J74/J$130</f>
        <v>2.962565652906839E-2</v>
      </c>
      <c r="L74" s="9">
        <v>7444</v>
      </c>
      <c r="M74" s="10">
        <f>L74/L$130</f>
        <v>5.1856495994427029E-2</v>
      </c>
      <c r="N74" s="47">
        <v>540</v>
      </c>
      <c r="O74" s="48">
        <f>N74/N$130</f>
        <v>6.0837529996282148E-3</v>
      </c>
      <c r="P74" s="9">
        <v>3323</v>
      </c>
      <c r="Q74" s="10">
        <f>P74/P$130</f>
        <v>4.3530089863501792E-2</v>
      </c>
      <c r="R74" s="47">
        <v>3538</v>
      </c>
      <c r="S74" s="56">
        <f>R74/R$130</f>
        <v>4.4524426770028443E-2</v>
      </c>
      <c r="T74" s="38">
        <f t="shared" si="2"/>
        <v>42545</v>
      </c>
      <c r="U74" s="14">
        <f>T74/T$130</f>
        <v>4.2474280323261768E-2</v>
      </c>
    </row>
    <row r="75" spans="1:21" ht="15.75" thickBot="1" x14ac:dyDescent="0.3">
      <c r="A75" s="15">
        <v>72</v>
      </c>
      <c r="B75" s="16" t="s">
        <v>8</v>
      </c>
      <c r="C75" s="92">
        <v>2017</v>
      </c>
      <c r="D75" s="35">
        <v>5448</v>
      </c>
      <c r="E75" s="18">
        <f>D75/D$131</f>
        <v>4.2221430010694859E-2</v>
      </c>
      <c r="F75" s="49">
        <v>12102</v>
      </c>
      <c r="G75" s="50">
        <f>F75/F$131</f>
        <v>7.8743948779345166E-2</v>
      </c>
      <c r="H75" s="17">
        <v>6301</v>
      </c>
      <c r="I75" s="18">
        <f>H75/H$131</f>
        <v>3.4031682248543083E-2</v>
      </c>
      <c r="J75" s="49">
        <v>4255</v>
      </c>
      <c r="K75" s="50">
        <f>J75/J$131</f>
        <v>2.9639175257731958E-2</v>
      </c>
      <c r="L75" s="17">
        <v>6018</v>
      </c>
      <c r="M75" s="18">
        <f>L75/L$131</f>
        <v>4.1345195974030434E-2</v>
      </c>
      <c r="N75" s="49">
        <v>540</v>
      </c>
      <c r="O75" s="50">
        <f>N75/N$131</f>
        <v>6.0837529996282148E-3</v>
      </c>
      <c r="P75" s="17">
        <v>3250</v>
      </c>
      <c r="Q75" s="18">
        <f>P75/P$131</f>
        <v>4.2607863445075188E-2</v>
      </c>
      <c r="R75" s="49">
        <v>3538</v>
      </c>
      <c r="S75" s="57">
        <f>R75/R$131</f>
        <v>4.4523866453569587E-2</v>
      </c>
      <c r="T75" s="39">
        <f t="shared" si="2"/>
        <v>41452</v>
      </c>
      <c r="U75" s="19">
        <f>T75/T$131</f>
        <v>4.139036973945795E-2</v>
      </c>
    </row>
    <row r="76" spans="1:21" x14ac:dyDescent="0.25">
      <c r="A76" s="12">
        <v>73</v>
      </c>
      <c r="B76" s="30" t="s">
        <v>9</v>
      </c>
      <c r="C76" s="90">
        <v>2010</v>
      </c>
      <c r="D76" s="31">
        <v>147</v>
      </c>
      <c r="E76" s="32">
        <f>D76/D$124</f>
        <v>1.1251435132032146E-3</v>
      </c>
      <c r="F76" s="45">
        <v>1515</v>
      </c>
      <c r="G76" s="46">
        <f>F76/F$124</f>
        <v>1.0967452365784443E-2</v>
      </c>
      <c r="H76" s="33">
        <v>627</v>
      </c>
      <c r="I76" s="32">
        <f>H76/H$124</f>
        <v>3.4458122664321831E-3</v>
      </c>
      <c r="J76" s="45">
        <v>1928</v>
      </c>
      <c r="K76" s="46">
        <f>J76/J$124</f>
        <v>1.365284387038296E-2</v>
      </c>
      <c r="L76" s="33">
        <v>2833</v>
      </c>
      <c r="M76" s="32">
        <f>L76/L$124</f>
        <v>2.1601878822076159E-2</v>
      </c>
      <c r="N76" s="45">
        <v>29</v>
      </c>
      <c r="O76" s="46">
        <f>N76/N$124</f>
        <v>3.1845734867785294E-4</v>
      </c>
      <c r="P76" s="33">
        <v>840</v>
      </c>
      <c r="Q76" s="32">
        <f>P76/P$124</f>
        <v>1.2216937911776256E-2</v>
      </c>
      <c r="R76" s="45">
        <v>80</v>
      </c>
      <c r="S76" s="55">
        <f>R76/R$124</f>
        <v>1.0322314262857732E-3</v>
      </c>
      <c r="T76" s="37">
        <f t="shared" si="2"/>
        <v>7999</v>
      </c>
      <c r="U76" s="34">
        <f>T76/T$124</f>
        <v>8.3285524936200523E-3</v>
      </c>
    </row>
    <row r="77" spans="1:21" x14ac:dyDescent="0.25">
      <c r="A77" s="13">
        <v>74</v>
      </c>
      <c r="B77" s="8" t="s">
        <v>9</v>
      </c>
      <c r="C77" s="91">
        <v>2011</v>
      </c>
      <c r="D77" s="27">
        <v>147</v>
      </c>
      <c r="E77" s="10">
        <f>D77/D$125</f>
        <v>1.1251865743044126E-3</v>
      </c>
      <c r="F77" s="47">
        <v>2404</v>
      </c>
      <c r="G77" s="48">
        <f>F77/F$125</f>
        <v>1.5379202251863225E-2</v>
      </c>
      <c r="H77" s="9">
        <v>476</v>
      </c>
      <c r="I77" s="10">
        <f>H77/H$125</f>
        <v>2.5322785719225633E-3</v>
      </c>
      <c r="J77" s="47">
        <v>1934</v>
      </c>
      <c r="K77" s="48">
        <f>J77/J$125</f>
        <v>1.3695331973714026E-2</v>
      </c>
      <c r="L77" s="9">
        <v>4028</v>
      </c>
      <c r="M77" s="10">
        <f>L77/L$125</f>
        <v>3.0144285457702209E-2</v>
      </c>
      <c r="N77" s="47">
        <v>29</v>
      </c>
      <c r="O77" s="48">
        <f>N77/N$125</f>
        <v>3.1846434297511583E-4</v>
      </c>
      <c r="P77" s="9">
        <v>840</v>
      </c>
      <c r="Q77" s="10">
        <f>P77/P$125</f>
        <v>1.1970586558741378E-2</v>
      </c>
      <c r="R77" s="47">
        <v>87</v>
      </c>
      <c r="S77" s="56">
        <f>R77/R$125</f>
        <v>1.2284144981150192E-3</v>
      </c>
      <c r="T77" s="38">
        <f t="shared" si="2"/>
        <v>9945</v>
      </c>
      <c r="U77" s="14">
        <f>T77/T$125</f>
        <v>1.0129044742979945E-2</v>
      </c>
    </row>
    <row r="78" spans="1:21" x14ac:dyDescent="0.25">
      <c r="A78" s="13">
        <v>75</v>
      </c>
      <c r="B78" s="8" t="s">
        <v>9</v>
      </c>
      <c r="C78" s="91">
        <v>2012</v>
      </c>
      <c r="D78" s="27">
        <v>147</v>
      </c>
      <c r="E78" s="10">
        <f>D78/D$126</f>
        <v>1.0894053477204008E-3</v>
      </c>
      <c r="F78" s="47">
        <v>3545</v>
      </c>
      <c r="G78" s="48">
        <f>F78/F$126</f>
        <v>2.2837521822878751E-2</v>
      </c>
      <c r="H78" s="9">
        <v>440</v>
      </c>
      <c r="I78" s="10">
        <f>H78/H$126</f>
        <v>2.3525763384287996E-3</v>
      </c>
      <c r="J78" s="47">
        <v>1934</v>
      </c>
      <c r="K78" s="48">
        <f>J78/J$126</f>
        <v>1.3695331973714026E-2</v>
      </c>
      <c r="L78" s="9">
        <v>2873</v>
      </c>
      <c r="M78" s="10">
        <f>L78/L$126</f>
        <v>2.1599879708292611E-2</v>
      </c>
      <c r="N78" s="47">
        <v>29</v>
      </c>
      <c r="O78" s="48">
        <f>N78/N$126</f>
        <v>3.1845734867785294E-4</v>
      </c>
      <c r="P78" s="9">
        <v>845</v>
      </c>
      <c r="Q78" s="10">
        <f>P78/P$126</f>
        <v>1.2040124248382775E-2</v>
      </c>
      <c r="R78" s="47">
        <v>87</v>
      </c>
      <c r="S78" s="56">
        <f>R78/R$126</f>
        <v>1.1421669664307939E-3</v>
      </c>
      <c r="T78" s="38">
        <f t="shared" si="2"/>
        <v>9900</v>
      </c>
      <c r="U78" s="14">
        <f>T78/T$126</f>
        <v>1.0011781540904196E-2</v>
      </c>
    </row>
    <row r="79" spans="1:21" x14ac:dyDescent="0.25">
      <c r="A79" s="13">
        <v>76</v>
      </c>
      <c r="B79" s="8" t="s">
        <v>9</v>
      </c>
      <c r="C79" s="91">
        <v>2013</v>
      </c>
      <c r="D79" s="27">
        <v>147</v>
      </c>
      <c r="E79" s="10">
        <f>D79/D$127</f>
        <v>1.0743258057443544E-3</v>
      </c>
      <c r="F79" s="47">
        <v>1490</v>
      </c>
      <c r="G79" s="48">
        <f>F79/F$127</f>
        <v>1.0259729528741015E-2</v>
      </c>
      <c r="H79" s="9">
        <v>440</v>
      </c>
      <c r="I79" s="10">
        <f>H79/H$127</f>
        <v>2.3367836297684989E-3</v>
      </c>
      <c r="J79" s="47">
        <v>2138</v>
      </c>
      <c r="K79" s="48">
        <f>J79/J$127</f>
        <v>1.5142822741148389E-2</v>
      </c>
      <c r="L79" s="9">
        <v>2873</v>
      </c>
      <c r="M79" s="10">
        <f>L79/L$127</f>
        <v>2.1186846898667434E-2</v>
      </c>
      <c r="N79" s="47">
        <v>29</v>
      </c>
      <c r="O79" s="48">
        <f>N79/N$127</f>
        <v>3.1844336100496335E-4</v>
      </c>
      <c r="P79" s="9">
        <v>848</v>
      </c>
      <c r="Q79" s="10">
        <f>P79/P$127</f>
        <v>1.2082009488936698E-2</v>
      </c>
      <c r="R79" s="47">
        <v>87</v>
      </c>
      <c r="S79" s="56">
        <f>R79/R$127</f>
        <v>1.0992204379193147E-3</v>
      </c>
      <c r="T79" s="38">
        <f t="shared" si="2"/>
        <v>8052</v>
      </c>
      <c r="U79" s="14">
        <f>T79/T$127</f>
        <v>8.1535524963419394E-3</v>
      </c>
    </row>
    <row r="80" spans="1:21" x14ac:dyDescent="0.25">
      <c r="A80" s="13">
        <v>77</v>
      </c>
      <c r="B80" s="8" t="s">
        <v>9</v>
      </c>
      <c r="C80" s="91">
        <v>2014</v>
      </c>
      <c r="D80" s="27">
        <v>147</v>
      </c>
      <c r="E80" s="10">
        <f>D80/D$128</f>
        <v>1.1375683895281799E-3</v>
      </c>
      <c r="F80" s="47">
        <v>1490</v>
      </c>
      <c r="G80" s="48">
        <f>F80/F$128</f>
        <v>1.0676947109700257E-2</v>
      </c>
      <c r="H80" s="9">
        <v>440</v>
      </c>
      <c r="I80" s="10">
        <f>H80/H$128</f>
        <v>2.3226596564575215E-3</v>
      </c>
      <c r="J80" s="47">
        <v>1935</v>
      </c>
      <c r="K80" s="48">
        <f>J80/J$128</f>
        <v>1.3701346059889399E-2</v>
      </c>
      <c r="L80" s="9">
        <v>3486</v>
      </c>
      <c r="M80" s="10">
        <f>L80/L$128</f>
        <v>2.4285067400466754E-2</v>
      </c>
      <c r="N80" s="47">
        <v>29</v>
      </c>
      <c r="O80" s="48">
        <f>N80/N$128</f>
        <v>3.1844685780798752E-4</v>
      </c>
      <c r="P80" s="9">
        <v>845</v>
      </c>
      <c r="Q80" s="10">
        <f>P80/P$128</f>
        <v>1.2039266530839044E-2</v>
      </c>
      <c r="R80" s="47">
        <v>87</v>
      </c>
      <c r="S80" s="56">
        <f>R80/R$128</f>
        <v>1.0992065497548895E-3</v>
      </c>
      <c r="T80" s="38">
        <f t="shared" si="2"/>
        <v>8459</v>
      </c>
      <c r="U80" s="14">
        <f>T80/T$128</f>
        <v>8.6018946743299692E-3</v>
      </c>
    </row>
    <row r="81" spans="1:21" x14ac:dyDescent="0.25">
      <c r="A81" s="13">
        <v>78</v>
      </c>
      <c r="B81" s="8" t="s">
        <v>9</v>
      </c>
      <c r="C81" s="91">
        <v>2015</v>
      </c>
      <c r="D81" s="27">
        <v>147</v>
      </c>
      <c r="E81" s="10">
        <f>D81/D$129</f>
        <v>1.1396939107782482E-3</v>
      </c>
      <c r="F81" s="47">
        <v>1491</v>
      </c>
      <c r="G81" s="48">
        <f>F81/F$129</f>
        <v>1.0679903730445247E-2</v>
      </c>
      <c r="H81" s="9">
        <v>210</v>
      </c>
      <c r="I81" s="10">
        <f>H81/H$129</f>
        <v>1.0922083933614533E-3</v>
      </c>
      <c r="J81" s="47">
        <v>1935</v>
      </c>
      <c r="K81" s="48">
        <f>J81/J$129</f>
        <v>1.3478872650775296E-2</v>
      </c>
      <c r="L81" s="9">
        <v>3452</v>
      </c>
      <c r="M81" s="10">
        <f>L81/L$129</f>
        <v>2.4186372394464879E-2</v>
      </c>
      <c r="N81" s="47">
        <v>46</v>
      </c>
      <c r="O81" s="48">
        <f>N81/N$129</f>
        <v>5.0510596244646979E-4</v>
      </c>
      <c r="P81" s="9">
        <v>779</v>
      </c>
      <c r="Q81" s="10">
        <f>P81/P$129</f>
        <v>1.0181941757724682E-2</v>
      </c>
      <c r="R81" s="47">
        <v>108</v>
      </c>
      <c r="S81" s="56">
        <f>R81/R$129</f>
        <v>1.3554046761461327E-3</v>
      </c>
      <c r="T81" s="38">
        <f t="shared" si="2"/>
        <v>8168</v>
      </c>
      <c r="U81" s="14">
        <f>T81/T$129</f>
        <v>8.2139736102968316E-3</v>
      </c>
    </row>
    <row r="82" spans="1:21" x14ac:dyDescent="0.25">
      <c r="A82" s="13">
        <v>79</v>
      </c>
      <c r="B82" s="8" t="s">
        <v>9</v>
      </c>
      <c r="C82" s="91">
        <v>2016</v>
      </c>
      <c r="D82" s="27">
        <v>147</v>
      </c>
      <c r="E82" s="10">
        <f>D82/D$130</f>
        <v>1.1392081341010719E-3</v>
      </c>
      <c r="F82" s="47">
        <v>1762</v>
      </c>
      <c r="G82" s="48">
        <f>F82/F$130</f>
        <v>1.1523268893713867E-2</v>
      </c>
      <c r="H82" s="9">
        <v>225</v>
      </c>
      <c r="I82" s="10">
        <f>H82/H$130</f>
        <v>1.1964839325502125E-3</v>
      </c>
      <c r="J82" s="47">
        <v>1935</v>
      </c>
      <c r="K82" s="48">
        <f>J82/J$130</f>
        <v>1.3478872650775296E-2</v>
      </c>
      <c r="L82" s="9">
        <v>3452</v>
      </c>
      <c r="M82" s="10">
        <f>L82/L$130</f>
        <v>2.4047370254266807E-2</v>
      </c>
      <c r="N82" s="47">
        <v>20</v>
      </c>
      <c r="O82" s="48">
        <f>N82/N$130</f>
        <v>2.2532418517141536E-4</v>
      </c>
      <c r="P82" s="9">
        <v>748</v>
      </c>
      <c r="Q82" s="10">
        <f>P82/P$130</f>
        <v>9.7985276009326938E-3</v>
      </c>
      <c r="R82" s="47">
        <v>98</v>
      </c>
      <c r="S82" s="56">
        <f>R82/R$130</f>
        <v>1.2332939014875035E-3</v>
      </c>
      <c r="T82" s="38">
        <f t="shared" si="2"/>
        <v>8387</v>
      </c>
      <c r="U82" s="14">
        <f>T82/T$130</f>
        <v>8.3730588570030892E-3</v>
      </c>
    </row>
    <row r="83" spans="1:21" ht="15.75" thickBot="1" x14ac:dyDescent="0.3">
      <c r="A83" s="15">
        <v>80</v>
      </c>
      <c r="B83" s="16" t="s">
        <v>9</v>
      </c>
      <c r="C83" s="92">
        <v>2017</v>
      </c>
      <c r="D83" s="35">
        <v>147</v>
      </c>
      <c r="E83" s="18">
        <f>D83/D$131</f>
        <v>1.1392346203326256E-3</v>
      </c>
      <c r="F83" s="49">
        <v>1870</v>
      </c>
      <c r="G83" s="50">
        <f>F83/F$131</f>
        <v>1.2167508198427985E-2</v>
      </c>
      <c r="H83" s="17">
        <v>461</v>
      </c>
      <c r="I83" s="18">
        <f>H83/H$131</f>
        <v>2.4898596280873448E-3</v>
      </c>
      <c r="J83" s="49">
        <v>1935</v>
      </c>
      <c r="K83" s="50">
        <f>J83/J$131</f>
        <v>1.3478684870437447E-2</v>
      </c>
      <c r="L83" s="17">
        <v>2764</v>
      </c>
      <c r="M83" s="18">
        <f>L83/L$131</f>
        <v>1.8989385455669677E-2</v>
      </c>
      <c r="N83" s="49">
        <v>20</v>
      </c>
      <c r="O83" s="50">
        <f>N83/N$131</f>
        <v>2.2532418517141536E-4</v>
      </c>
      <c r="P83" s="17">
        <v>759</v>
      </c>
      <c r="Q83" s="18">
        <f>P83/P$131</f>
        <v>9.9505748784037128E-3</v>
      </c>
      <c r="R83" s="49">
        <v>98</v>
      </c>
      <c r="S83" s="57">
        <f>R83/R$131</f>
        <v>1.2332783811333577E-3</v>
      </c>
      <c r="T83" s="39">
        <f t="shared" si="2"/>
        <v>8054</v>
      </c>
      <c r="U83" s="19">
        <f>T83/T$131</f>
        <v>8.0420254241434508E-3</v>
      </c>
    </row>
    <row r="84" spans="1:21" x14ac:dyDescent="0.25">
      <c r="A84" s="12">
        <v>81</v>
      </c>
      <c r="B84" s="30" t="s">
        <v>10</v>
      </c>
      <c r="C84" s="90">
        <v>2010</v>
      </c>
      <c r="D84" s="31">
        <v>989</v>
      </c>
      <c r="E84" s="32">
        <f>D84/D$124</f>
        <v>7.5698430922311521E-3</v>
      </c>
      <c r="F84" s="51" t="s">
        <v>30</v>
      </c>
      <c r="G84" s="51" t="s">
        <v>30</v>
      </c>
      <c r="H84" s="33">
        <v>261</v>
      </c>
      <c r="I84" s="32">
        <f>H84/H$124</f>
        <v>1.4343811826775116E-3</v>
      </c>
      <c r="J84" s="51" t="s">
        <v>30</v>
      </c>
      <c r="K84" s="51" t="s">
        <v>30</v>
      </c>
      <c r="L84" s="33">
        <v>1410</v>
      </c>
      <c r="M84" s="32">
        <f>L84/L$124</f>
        <v>1.0751376328671862E-2</v>
      </c>
      <c r="N84" s="51" t="s">
        <v>30</v>
      </c>
      <c r="O84" s="51" t="s">
        <v>30</v>
      </c>
      <c r="P84" s="41" t="s">
        <v>30</v>
      </c>
      <c r="Q84" s="41" t="s">
        <v>30</v>
      </c>
      <c r="R84" s="51" t="s">
        <v>30</v>
      </c>
      <c r="S84" s="59" t="s">
        <v>30</v>
      </c>
      <c r="T84" s="37">
        <f t="shared" si="2"/>
        <v>2660</v>
      </c>
      <c r="U84" s="34">
        <f>T84/T$124</f>
        <v>2.7695899028665257E-3</v>
      </c>
    </row>
    <row r="85" spans="1:21" x14ac:dyDescent="0.25">
      <c r="A85" s="13">
        <v>82</v>
      </c>
      <c r="B85" s="8" t="s">
        <v>10</v>
      </c>
      <c r="C85" s="91">
        <v>2011</v>
      </c>
      <c r="D85" s="27">
        <v>989</v>
      </c>
      <c r="E85" s="10">
        <f>D85/D$125</f>
        <v>7.5701328026330896E-3</v>
      </c>
      <c r="F85" s="52" t="s">
        <v>30</v>
      </c>
      <c r="G85" s="52" t="s">
        <v>30</v>
      </c>
      <c r="H85" s="11" t="s">
        <v>30</v>
      </c>
      <c r="I85" s="11" t="s">
        <v>30</v>
      </c>
      <c r="J85" s="52" t="s">
        <v>30</v>
      </c>
      <c r="K85" s="52" t="s">
        <v>30</v>
      </c>
      <c r="L85" s="9">
        <v>1409</v>
      </c>
      <c r="M85" s="10">
        <f>L85/L$125</f>
        <v>1.0544512961743399E-2</v>
      </c>
      <c r="N85" s="52" t="s">
        <v>30</v>
      </c>
      <c r="O85" s="52" t="s">
        <v>30</v>
      </c>
      <c r="P85" s="11" t="s">
        <v>30</v>
      </c>
      <c r="Q85" s="11" t="s">
        <v>30</v>
      </c>
      <c r="R85" s="52" t="s">
        <v>30</v>
      </c>
      <c r="S85" s="58" t="s">
        <v>30</v>
      </c>
      <c r="T85" s="38">
        <f t="shared" si="2"/>
        <v>2398</v>
      </c>
      <c r="U85" s="14">
        <f>T85/T$125</f>
        <v>2.4423780084128618E-3</v>
      </c>
    </row>
    <row r="86" spans="1:21" x14ac:dyDescent="0.25">
      <c r="A86" s="13">
        <v>83</v>
      </c>
      <c r="B86" s="8" t="s">
        <v>10</v>
      </c>
      <c r="C86" s="91">
        <v>2012</v>
      </c>
      <c r="D86" s="27">
        <v>989</v>
      </c>
      <c r="E86" s="10">
        <f>D86/D$126</f>
        <v>7.3294006047311322E-3</v>
      </c>
      <c r="F86" s="52" t="s">
        <v>30</v>
      </c>
      <c r="G86" s="52" t="s">
        <v>30</v>
      </c>
      <c r="H86" s="11" t="s">
        <v>30</v>
      </c>
      <c r="I86" s="11" t="s">
        <v>30</v>
      </c>
      <c r="J86" s="52" t="s">
        <v>30</v>
      </c>
      <c r="K86" s="52" t="s">
        <v>30</v>
      </c>
      <c r="L86" s="9">
        <v>3281</v>
      </c>
      <c r="M86" s="10">
        <f>L86/L$126</f>
        <v>2.4667318246748365E-2</v>
      </c>
      <c r="N86" s="52" t="s">
        <v>30</v>
      </c>
      <c r="O86" s="52" t="s">
        <v>30</v>
      </c>
      <c r="P86" s="11" t="s">
        <v>30</v>
      </c>
      <c r="Q86" s="11" t="s">
        <v>30</v>
      </c>
      <c r="R86" s="52" t="s">
        <v>30</v>
      </c>
      <c r="S86" s="58" t="s">
        <v>30</v>
      </c>
      <c r="T86" s="38">
        <f t="shared" si="2"/>
        <v>4270</v>
      </c>
      <c r="U86" s="14">
        <f>T86/T$126</f>
        <v>4.3182128464303955E-3</v>
      </c>
    </row>
    <row r="87" spans="1:21" x14ac:dyDescent="0.25">
      <c r="A87" s="13">
        <v>84</v>
      </c>
      <c r="B87" s="8" t="s">
        <v>10</v>
      </c>
      <c r="C87" s="91">
        <v>2013</v>
      </c>
      <c r="D87" s="27">
        <v>989</v>
      </c>
      <c r="E87" s="10">
        <f>D87/D$127</f>
        <v>7.2279470876269823E-3</v>
      </c>
      <c r="F87" s="52" t="s">
        <v>30</v>
      </c>
      <c r="G87" s="52" t="s">
        <v>30</v>
      </c>
      <c r="H87" s="11" t="s">
        <v>30</v>
      </c>
      <c r="I87" s="11" t="s">
        <v>30</v>
      </c>
      <c r="J87" s="52" t="s">
        <v>30</v>
      </c>
      <c r="K87" s="52" t="s">
        <v>30</v>
      </c>
      <c r="L87" s="9">
        <v>3281</v>
      </c>
      <c r="M87" s="10">
        <f>L87/L$127</f>
        <v>2.4195629890194168E-2</v>
      </c>
      <c r="N87" s="52" t="s">
        <v>30</v>
      </c>
      <c r="O87" s="52" t="s">
        <v>30</v>
      </c>
      <c r="P87" s="11" t="s">
        <v>30</v>
      </c>
      <c r="Q87" s="11" t="s">
        <v>30</v>
      </c>
      <c r="R87" s="52" t="s">
        <v>30</v>
      </c>
      <c r="S87" s="58" t="s">
        <v>30</v>
      </c>
      <c r="T87" s="38">
        <f t="shared" si="2"/>
        <v>4270</v>
      </c>
      <c r="U87" s="14">
        <f>T87/T$127</f>
        <v>4.3238535965449678E-3</v>
      </c>
    </row>
    <row r="88" spans="1:21" x14ac:dyDescent="0.25">
      <c r="A88" s="13">
        <v>85</v>
      </c>
      <c r="B88" s="8" t="s">
        <v>10</v>
      </c>
      <c r="C88" s="91">
        <v>2014</v>
      </c>
      <c r="D88" s="27">
        <v>989</v>
      </c>
      <c r="E88" s="10">
        <f>D88/D$128</f>
        <v>7.6534363077780275E-3</v>
      </c>
      <c r="F88" s="52" t="s">
        <v>30</v>
      </c>
      <c r="G88" s="52" t="s">
        <v>30</v>
      </c>
      <c r="H88" s="11" t="s">
        <v>30</v>
      </c>
      <c r="I88" s="11" t="s">
        <v>30</v>
      </c>
      <c r="J88" s="52" t="s">
        <v>30</v>
      </c>
      <c r="K88" s="52" t="s">
        <v>30</v>
      </c>
      <c r="L88" s="9">
        <v>3281</v>
      </c>
      <c r="M88" s="10">
        <f>L88/L$128</f>
        <v>2.2856943815528233E-2</v>
      </c>
      <c r="N88" s="52" t="s">
        <v>30</v>
      </c>
      <c r="O88" s="52" t="s">
        <v>30</v>
      </c>
      <c r="P88" s="11" t="s">
        <v>30</v>
      </c>
      <c r="Q88" s="11" t="s">
        <v>30</v>
      </c>
      <c r="R88" s="52" t="s">
        <v>30</v>
      </c>
      <c r="S88" s="58" t="s">
        <v>30</v>
      </c>
      <c r="T88" s="38">
        <f t="shared" si="2"/>
        <v>4270</v>
      </c>
      <c r="U88" s="14">
        <f>T88/T$128</f>
        <v>4.3421314882833633E-3</v>
      </c>
    </row>
    <row r="89" spans="1:21" x14ac:dyDescent="0.25">
      <c r="A89" s="13">
        <v>86</v>
      </c>
      <c r="B89" s="8" t="s">
        <v>10</v>
      </c>
      <c r="C89" s="91">
        <v>2015</v>
      </c>
      <c r="D89" s="27">
        <v>989</v>
      </c>
      <c r="E89" s="10">
        <f>D89/D$129</f>
        <v>7.667736583399234E-3</v>
      </c>
      <c r="F89" s="52" t="s">
        <v>30</v>
      </c>
      <c r="G89" s="52" t="s">
        <v>30</v>
      </c>
      <c r="H89" s="11" t="s">
        <v>30</v>
      </c>
      <c r="I89" s="11" t="s">
        <v>30</v>
      </c>
      <c r="J89" s="52" t="s">
        <v>30</v>
      </c>
      <c r="K89" s="52" t="s">
        <v>30</v>
      </c>
      <c r="L89" s="9">
        <v>3281</v>
      </c>
      <c r="M89" s="10">
        <f>L89/L$129</f>
        <v>2.2988264144333508E-2</v>
      </c>
      <c r="N89" s="52" t="s">
        <v>30</v>
      </c>
      <c r="O89" s="52" t="s">
        <v>30</v>
      </c>
      <c r="P89" s="11" t="s">
        <v>30</v>
      </c>
      <c r="Q89" s="11" t="s">
        <v>30</v>
      </c>
      <c r="R89" s="52" t="s">
        <v>30</v>
      </c>
      <c r="S89" s="58" t="s">
        <v>30</v>
      </c>
      <c r="T89" s="38">
        <f t="shared" si="2"/>
        <v>4270</v>
      </c>
      <c r="U89" s="14">
        <f>T89/T$129</f>
        <v>4.2940337066561547E-3</v>
      </c>
    </row>
    <row r="90" spans="1:21" x14ac:dyDescent="0.25">
      <c r="A90" s="13">
        <v>87</v>
      </c>
      <c r="B90" s="8" t="s">
        <v>10</v>
      </c>
      <c r="C90" s="91">
        <v>2016</v>
      </c>
      <c r="D90" s="27">
        <v>989</v>
      </c>
      <c r="E90" s="10">
        <f>D90/D$130</f>
        <v>7.6644683307888432E-3</v>
      </c>
      <c r="F90" s="52" t="s">
        <v>30</v>
      </c>
      <c r="G90" s="52" t="s">
        <v>30</v>
      </c>
      <c r="H90" s="11" t="s">
        <v>30</v>
      </c>
      <c r="I90" s="11" t="s">
        <v>30</v>
      </c>
      <c r="J90" s="52" t="s">
        <v>30</v>
      </c>
      <c r="K90" s="52" t="s">
        <v>30</v>
      </c>
      <c r="L90" s="9">
        <v>3280</v>
      </c>
      <c r="M90" s="10">
        <f>L90/L$130</f>
        <v>2.2849181469871124E-2</v>
      </c>
      <c r="N90" s="47">
        <v>2</v>
      </c>
      <c r="O90" s="48">
        <f>N90/N$130</f>
        <v>2.2532418517141536E-5</v>
      </c>
      <c r="P90" s="9">
        <v>6</v>
      </c>
      <c r="Q90" s="10">
        <f>P90/P$130</f>
        <v>7.8597814980743542E-5</v>
      </c>
      <c r="R90" s="52" t="s">
        <v>30</v>
      </c>
      <c r="S90" s="58" t="s">
        <v>30</v>
      </c>
      <c r="T90" s="38">
        <f t="shared" si="2"/>
        <v>4277</v>
      </c>
      <c r="U90" s="14">
        <f>T90/T$130</f>
        <v>4.2698906320975576E-3</v>
      </c>
    </row>
    <row r="91" spans="1:21" ht="15.75" thickBot="1" x14ac:dyDescent="0.3">
      <c r="A91" s="15">
        <v>88</v>
      </c>
      <c r="B91" s="16" t="s">
        <v>10</v>
      </c>
      <c r="C91" s="92">
        <v>2017</v>
      </c>
      <c r="D91" s="35">
        <v>993</v>
      </c>
      <c r="E91" s="18">
        <f>D91/D$131</f>
        <v>7.6956461087775317E-3</v>
      </c>
      <c r="F91" s="53" t="s">
        <v>30</v>
      </c>
      <c r="G91" s="53" t="s">
        <v>30</v>
      </c>
      <c r="H91" s="43" t="s">
        <v>30</v>
      </c>
      <c r="I91" s="43" t="s">
        <v>30</v>
      </c>
      <c r="J91" s="53" t="s">
        <v>30</v>
      </c>
      <c r="K91" s="53" t="s">
        <v>30</v>
      </c>
      <c r="L91" s="17">
        <v>3285</v>
      </c>
      <c r="M91" s="18">
        <f>L91/L$131</f>
        <v>2.2568788430490191E-2</v>
      </c>
      <c r="N91" s="49">
        <v>2</v>
      </c>
      <c r="O91" s="50">
        <f>N91/N$131</f>
        <v>2.2532418517141536E-5</v>
      </c>
      <c r="P91" s="43" t="s">
        <v>30</v>
      </c>
      <c r="Q91" s="43" t="s">
        <v>30</v>
      </c>
      <c r="R91" s="53" t="s">
        <v>30</v>
      </c>
      <c r="S91" s="60" t="s">
        <v>30</v>
      </c>
      <c r="T91" s="39">
        <f t="shared" si="2"/>
        <v>4280</v>
      </c>
      <c r="U91" s="19">
        <f>T91/T$131</f>
        <v>4.2736365551693531E-3</v>
      </c>
    </row>
    <row r="92" spans="1:21" x14ac:dyDescent="0.25">
      <c r="A92" s="12">
        <v>89</v>
      </c>
      <c r="B92" s="30" t="s">
        <v>11</v>
      </c>
      <c r="C92" s="90">
        <v>2010</v>
      </c>
      <c r="D92" s="31">
        <v>599</v>
      </c>
      <c r="E92" s="32">
        <f>D92/D$124</f>
        <v>4.58476846536548E-3</v>
      </c>
      <c r="F92" s="45">
        <v>611</v>
      </c>
      <c r="G92" s="46">
        <f>F92/F$124</f>
        <v>4.4231771587421092E-3</v>
      </c>
      <c r="H92" s="33">
        <v>1263</v>
      </c>
      <c r="I92" s="32">
        <f>H92/H$124</f>
        <v>6.9410859529566941E-3</v>
      </c>
      <c r="J92" s="45">
        <v>1313</v>
      </c>
      <c r="K92" s="46">
        <f>J92/J$124</f>
        <v>9.2978132789485607E-3</v>
      </c>
      <c r="L92" s="33">
        <v>95</v>
      </c>
      <c r="M92" s="32">
        <f>L92/L$124</f>
        <v>7.2438351150626019E-4</v>
      </c>
      <c r="N92" s="45">
        <v>10</v>
      </c>
      <c r="O92" s="46">
        <f>N92/N$124</f>
        <v>1.0981287885443204E-4</v>
      </c>
      <c r="P92" s="33">
        <v>61</v>
      </c>
      <c r="Q92" s="32">
        <f>P92/P$124</f>
        <v>8.8718239597422805E-4</v>
      </c>
      <c r="R92" s="45">
        <v>266</v>
      </c>
      <c r="S92" s="55">
        <f>R92/R$124</f>
        <v>3.4321694924001962E-3</v>
      </c>
      <c r="T92" s="37">
        <f t="shared" si="2"/>
        <v>4218</v>
      </c>
      <c r="U92" s="34">
        <f>T92/T$124</f>
        <v>4.3917782745454903E-3</v>
      </c>
    </row>
    <row r="93" spans="1:21" x14ac:dyDescent="0.25">
      <c r="A93" s="13">
        <v>90</v>
      </c>
      <c r="B93" s="8" t="s">
        <v>11</v>
      </c>
      <c r="C93" s="91">
        <v>2011</v>
      </c>
      <c r="D93" s="27">
        <v>599</v>
      </c>
      <c r="E93" s="10">
        <f>D93/D$125</f>
        <v>4.5849439320295457E-3</v>
      </c>
      <c r="F93" s="47">
        <v>604</v>
      </c>
      <c r="G93" s="48">
        <f>F93/F$125</f>
        <v>3.8639925790870996E-3</v>
      </c>
      <c r="H93" s="9">
        <v>1273</v>
      </c>
      <c r="I93" s="10">
        <f>H93/H$125</f>
        <v>6.77224920600299E-3</v>
      </c>
      <c r="J93" s="47">
        <v>1313</v>
      </c>
      <c r="K93" s="48">
        <f>J93/J$125</f>
        <v>9.2978132789485607E-3</v>
      </c>
      <c r="L93" s="9">
        <v>70</v>
      </c>
      <c r="M93" s="10">
        <f>L93/L$125</f>
        <v>5.2385798958270969E-4</v>
      </c>
      <c r="N93" s="47">
        <v>10</v>
      </c>
      <c r="O93" s="48">
        <f>N93/N$125</f>
        <v>1.0981529068107443E-4</v>
      </c>
      <c r="P93" s="9">
        <v>61</v>
      </c>
      <c r="Q93" s="10">
        <f>P93/P$125</f>
        <v>8.6929259533717151E-4</v>
      </c>
      <c r="R93" s="47">
        <v>266</v>
      </c>
      <c r="S93" s="56">
        <f>R93/R$125</f>
        <v>3.7558420287194839E-3</v>
      </c>
      <c r="T93" s="38">
        <f t="shared" si="2"/>
        <v>4196</v>
      </c>
      <c r="U93" s="14">
        <f>T93/T$125</f>
        <v>4.2736522615931475E-3</v>
      </c>
    </row>
    <row r="94" spans="1:21" x14ac:dyDescent="0.25">
      <c r="A94" s="13">
        <v>91</v>
      </c>
      <c r="B94" s="8" t="s">
        <v>11</v>
      </c>
      <c r="C94" s="91">
        <v>2012</v>
      </c>
      <c r="D94" s="27">
        <v>599</v>
      </c>
      <c r="E94" s="10">
        <f>D94/D$126</f>
        <v>4.4391415189423133E-3</v>
      </c>
      <c r="F94" s="47">
        <v>134</v>
      </c>
      <c r="G94" s="48">
        <f>F94/F$126</f>
        <v>8.6325188272658756E-4</v>
      </c>
      <c r="H94" s="9">
        <v>1268</v>
      </c>
      <c r="I94" s="10">
        <f>H94/H$126</f>
        <v>6.7796972661993598E-3</v>
      </c>
      <c r="J94" s="47">
        <v>1313</v>
      </c>
      <c r="K94" s="48">
        <f>J94/J$126</f>
        <v>9.2978132789485607E-3</v>
      </c>
      <c r="L94" s="9">
        <v>70</v>
      </c>
      <c r="M94" s="10">
        <f>L94/L$126</f>
        <v>5.262762198330953E-4</v>
      </c>
      <c r="N94" s="47">
        <v>10</v>
      </c>
      <c r="O94" s="48">
        <f>N94/N$126</f>
        <v>1.0981287885443204E-4</v>
      </c>
      <c r="P94" s="9">
        <v>69</v>
      </c>
      <c r="Q94" s="10">
        <f>P94/P$126</f>
        <v>9.8315807472001363E-4</v>
      </c>
      <c r="R94" s="47">
        <v>266</v>
      </c>
      <c r="S94" s="56">
        <f>R94/R$126</f>
        <v>3.4921426789723121E-3</v>
      </c>
      <c r="T94" s="38">
        <f t="shared" si="2"/>
        <v>3729</v>
      </c>
      <c r="U94" s="14">
        <f>T94/T$126</f>
        <v>3.7711043804072469E-3</v>
      </c>
    </row>
    <row r="95" spans="1:21" x14ac:dyDescent="0.25">
      <c r="A95" s="13">
        <v>92</v>
      </c>
      <c r="B95" s="8" t="s">
        <v>11</v>
      </c>
      <c r="C95" s="91">
        <v>2013</v>
      </c>
      <c r="D95" s="27">
        <v>404</v>
      </c>
      <c r="E95" s="10">
        <f>D95/D$127</f>
        <v>2.9525688810933277E-3</v>
      </c>
      <c r="F95" s="47">
        <v>134</v>
      </c>
      <c r="G95" s="48">
        <f>F95/F$127</f>
        <v>9.2268708513509792E-4</v>
      </c>
      <c r="H95" s="9">
        <v>1316</v>
      </c>
      <c r="I95" s="10">
        <f>H95/H$127</f>
        <v>6.9891074017621475E-3</v>
      </c>
      <c r="J95" s="47">
        <v>1313</v>
      </c>
      <c r="K95" s="48">
        <f>J95/J$127</f>
        <v>9.2995913279363129E-3</v>
      </c>
      <c r="L95" s="9">
        <v>70</v>
      </c>
      <c r="M95" s="10">
        <f>L95/L$127</f>
        <v>5.1621276815409691E-4</v>
      </c>
      <c r="N95" s="47">
        <v>10</v>
      </c>
      <c r="O95" s="48">
        <f>N95/N$127</f>
        <v>1.0980805551895287E-4</v>
      </c>
      <c r="P95" s="9">
        <v>68</v>
      </c>
      <c r="Q95" s="10">
        <f>P95/P$127</f>
        <v>9.6884038354681063E-4</v>
      </c>
      <c r="R95" s="47">
        <v>1078</v>
      </c>
      <c r="S95" s="56">
        <f>R95/R$127</f>
        <v>1.3620225656057715E-2</v>
      </c>
      <c r="T95" s="38">
        <f t="shared" si="2"/>
        <v>4393</v>
      </c>
      <c r="U95" s="14">
        <f>T95/T$127</f>
        <v>4.448404882815467E-3</v>
      </c>
    </row>
    <row r="96" spans="1:21" x14ac:dyDescent="0.25">
      <c r="A96" s="13">
        <v>93</v>
      </c>
      <c r="B96" s="8" t="s">
        <v>11</v>
      </c>
      <c r="C96" s="91">
        <v>2014</v>
      </c>
      <c r="D96" s="27">
        <v>404</v>
      </c>
      <c r="E96" s="10">
        <f>D96/D$128</f>
        <v>3.1263784310842499E-3</v>
      </c>
      <c r="F96" s="47">
        <v>135</v>
      </c>
      <c r="G96" s="48">
        <f>F96/F$128</f>
        <v>9.673744025567347E-4</v>
      </c>
      <c r="H96" s="9">
        <v>1316</v>
      </c>
      <c r="I96" s="10">
        <f>H96/H$128</f>
        <v>6.9468638815865878E-3</v>
      </c>
      <c r="J96" s="47">
        <v>1313</v>
      </c>
      <c r="K96" s="48">
        <f>J96/J$128</f>
        <v>9.2970890835321861E-3</v>
      </c>
      <c r="L96" s="9">
        <v>70</v>
      </c>
      <c r="M96" s="10">
        <f>L96/L$128</f>
        <v>4.876519558326657E-4</v>
      </c>
      <c r="N96" s="47">
        <v>10</v>
      </c>
      <c r="O96" s="48">
        <f>N96/N$128</f>
        <v>1.0980926131309915E-4</v>
      </c>
      <c r="P96" s="9">
        <v>68</v>
      </c>
      <c r="Q96" s="10">
        <f>P96/P$128</f>
        <v>9.6884038354681063E-4</v>
      </c>
      <c r="R96" s="47">
        <v>266</v>
      </c>
      <c r="S96" s="56">
        <f>R96/R$128</f>
        <v>3.3607924394804668E-3</v>
      </c>
      <c r="T96" s="38">
        <f t="shared" si="2"/>
        <v>3582</v>
      </c>
      <c r="U96" s="14">
        <f>T96/T$128</f>
        <v>3.642509365581032E-3</v>
      </c>
    </row>
    <row r="97" spans="1:21" x14ac:dyDescent="0.25">
      <c r="A97" s="13">
        <v>94</v>
      </c>
      <c r="B97" s="8" t="s">
        <v>11</v>
      </c>
      <c r="C97" s="91">
        <v>2015</v>
      </c>
      <c r="D97" s="27">
        <v>404</v>
      </c>
      <c r="E97" s="10">
        <f>D97/D$129</f>
        <v>3.1322199996898794E-3</v>
      </c>
      <c r="F97" s="47">
        <v>135</v>
      </c>
      <c r="G97" s="48">
        <f>F97/F$129</f>
        <v>9.6699329551315114E-4</v>
      </c>
      <c r="H97" s="9">
        <v>1306</v>
      </c>
      <c r="I97" s="10">
        <f>H97/H$129</f>
        <v>6.7924960082383721E-3</v>
      </c>
      <c r="J97" s="47">
        <v>1313</v>
      </c>
      <c r="K97" s="48">
        <f>J97/J$129</f>
        <v>9.1461290906811182E-3</v>
      </c>
      <c r="L97" s="9">
        <v>117</v>
      </c>
      <c r="M97" s="10">
        <f>L97/L$129</f>
        <v>8.1975827640567522E-4</v>
      </c>
      <c r="N97" s="47">
        <v>10</v>
      </c>
      <c r="O97" s="48">
        <f>N97/N$129</f>
        <v>1.0980564401010212E-4</v>
      </c>
      <c r="P97" s="9">
        <v>70</v>
      </c>
      <c r="Q97" s="10">
        <f>P97/P$129</f>
        <v>9.1493700005228207E-4</v>
      </c>
      <c r="R97" s="47">
        <v>1406</v>
      </c>
      <c r="S97" s="56">
        <f>R97/R$129</f>
        <v>1.7645360876495025E-2</v>
      </c>
      <c r="T97" s="38">
        <f t="shared" si="2"/>
        <v>4761</v>
      </c>
      <c r="U97" s="14">
        <f>T97/T$129</f>
        <v>4.7877973014964761E-3</v>
      </c>
    </row>
    <row r="98" spans="1:21" x14ac:dyDescent="0.25">
      <c r="A98" s="13">
        <v>95</v>
      </c>
      <c r="B98" s="8" t="s">
        <v>11</v>
      </c>
      <c r="C98" s="91">
        <v>2016</v>
      </c>
      <c r="D98" s="27">
        <v>404</v>
      </c>
      <c r="E98" s="10">
        <f>D98/D$130</f>
        <v>3.1308849399784558E-3</v>
      </c>
      <c r="F98" s="47">
        <v>141</v>
      </c>
      <c r="G98" s="48">
        <f>F98/F$130</f>
        <v>9.2212310670468519E-4</v>
      </c>
      <c r="H98" s="9">
        <v>1307</v>
      </c>
      <c r="I98" s="10">
        <f>H98/H$130</f>
        <v>6.9502422215250116E-3</v>
      </c>
      <c r="J98" s="47">
        <v>1313</v>
      </c>
      <c r="K98" s="48">
        <f>J98/J$130</f>
        <v>9.1461290906811182E-3</v>
      </c>
      <c r="L98" s="9">
        <v>72</v>
      </c>
      <c r="M98" s="10">
        <f>L98/L$130</f>
        <v>5.0156739811912227E-4</v>
      </c>
      <c r="N98" s="52" t="s">
        <v>30</v>
      </c>
      <c r="O98" s="52" t="s">
        <v>30</v>
      </c>
      <c r="P98" s="9">
        <v>64</v>
      </c>
      <c r="Q98" s="10">
        <f>P98/P$130</f>
        <v>8.3837669312793108E-4</v>
      </c>
      <c r="R98" s="47">
        <v>1406</v>
      </c>
      <c r="S98" s="56">
        <f>R98/R$130</f>
        <v>1.7693992096851324E-2</v>
      </c>
      <c r="T98" s="38">
        <f t="shared" si="2"/>
        <v>4707</v>
      </c>
      <c r="U98" s="14">
        <f>T98/T$130</f>
        <v>4.6991758721728321E-3</v>
      </c>
    </row>
    <row r="99" spans="1:21" ht="15.75" thickBot="1" x14ac:dyDescent="0.3">
      <c r="A99" s="15">
        <v>96</v>
      </c>
      <c r="B99" s="16" t="s">
        <v>11</v>
      </c>
      <c r="C99" s="92">
        <v>2017</v>
      </c>
      <c r="D99" s="35">
        <v>400</v>
      </c>
      <c r="E99" s="18">
        <f>D99/D$131</f>
        <v>3.0999581505649675E-3</v>
      </c>
      <c r="F99" s="49">
        <v>141</v>
      </c>
      <c r="G99" s="50">
        <f>F99/F$131</f>
        <v>9.1744313153922232E-4</v>
      </c>
      <c r="H99" s="17">
        <v>1316</v>
      </c>
      <c r="I99" s="18">
        <f>H99/H$131</f>
        <v>7.1077120836506415E-3</v>
      </c>
      <c r="J99" s="49">
        <v>1313</v>
      </c>
      <c r="K99" s="50">
        <f>J99/J$131</f>
        <v>9.1460016717748675E-3</v>
      </c>
      <c r="L99" s="17">
        <v>72</v>
      </c>
      <c r="M99" s="18">
        <f>L99/L$131</f>
        <v>4.946583765586891E-4</v>
      </c>
      <c r="N99" s="53" t="s">
        <v>30</v>
      </c>
      <c r="O99" s="53" t="s">
        <v>30</v>
      </c>
      <c r="P99" s="17">
        <v>71</v>
      </c>
      <c r="Q99" s="18">
        <f>P99/P$131</f>
        <v>9.3081793987702713E-4</v>
      </c>
      <c r="R99" s="49">
        <v>1406</v>
      </c>
      <c r="S99" s="57">
        <f>R99/R$131</f>
        <v>1.7693769427280622E-2</v>
      </c>
      <c r="T99" s="39">
        <f t="shared" si="2"/>
        <v>4719</v>
      </c>
      <c r="U99" s="19">
        <f>T99/T$131</f>
        <v>4.7119838560383586E-3</v>
      </c>
    </row>
    <row r="100" spans="1:21" x14ac:dyDescent="0.25">
      <c r="A100" s="61">
        <v>97</v>
      </c>
      <c r="B100" s="62" t="s">
        <v>12</v>
      </c>
      <c r="C100" s="93">
        <v>2010</v>
      </c>
      <c r="D100" s="63">
        <f>SUM(D52,D60,D68,D76,D84,D92)</f>
        <v>8815</v>
      </c>
      <c r="E100" s="64">
        <f>D100/D$124</f>
        <v>6.7470340604668957E-2</v>
      </c>
      <c r="F100" s="65">
        <f>SUM(F52,F60,F68,F76,F84,F92)</f>
        <v>15394</v>
      </c>
      <c r="G100" s="66">
        <f>F100/F$124</f>
        <v>0.11144089882434702</v>
      </c>
      <c r="H100" s="67">
        <f>SUM(H52,H60,H68,H76,H84,H92)</f>
        <v>10816</v>
      </c>
      <c r="I100" s="64">
        <f>H100/H$124</f>
        <v>5.9441635524291055E-2</v>
      </c>
      <c r="J100" s="65">
        <f>SUM(J52,J60,J68,J76,J84,J92)</f>
        <v>9171</v>
      </c>
      <c r="K100" s="66">
        <f>J100/J$124</f>
        <v>6.4943065941536371E-2</v>
      </c>
      <c r="L100" s="67">
        <f>SUM(L52,L60,L68,L76,L84,L92)</f>
        <v>11569</v>
      </c>
      <c r="M100" s="64">
        <f>L100/L$124</f>
        <v>8.8214661522272891E-2</v>
      </c>
      <c r="N100" s="65">
        <f>SUM(N52,N60,N68,N76,N84,N92)</f>
        <v>2402</v>
      </c>
      <c r="O100" s="66">
        <f>N100/N$124</f>
        <v>2.6377053500834576E-2</v>
      </c>
      <c r="P100" s="67">
        <f>SUM(P52,P60,P68,P76,P84,P92)</f>
        <v>9380</v>
      </c>
      <c r="Q100" s="64">
        <f>P100/P$124</f>
        <v>0.13642247334816818</v>
      </c>
      <c r="R100" s="65">
        <f>SUM(R52,R60,R68,R76,R84,R92)</f>
        <v>4262</v>
      </c>
      <c r="S100" s="68">
        <f>R100/R$124</f>
        <v>5.4992129235374568E-2</v>
      </c>
      <c r="T100" s="69">
        <f t="shared" si="2"/>
        <v>71809</v>
      </c>
      <c r="U100" s="70">
        <f>T100/T$124</f>
        <v>7.476747418606855E-2</v>
      </c>
    </row>
    <row r="101" spans="1:21" x14ac:dyDescent="0.25">
      <c r="A101" s="71">
        <v>98</v>
      </c>
      <c r="B101" s="7" t="s">
        <v>12</v>
      </c>
      <c r="C101" s="94">
        <v>2011</v>
      </c>
      <c r="D101" s="72">
        <f t="shared" ref="D101:R107" si="3">SUM(D53,D61,D69,D77,D85,D93)</f>
        <v>8815</v>
      </c>
      <c r="E101" s="73">
        <f>D101/D$125</f>
        <v>6.7472922806077543E-2</v>
      </c>
      <c r="F101" s="74">
        <f t="shared" si="3"/>
        <v>19352</v>
      </c>
      <c r="G101" s="75">
        <f>F101/F$125</f>
        <v>0.12380129865975754</v>
      </c>
      <c r="H101" s="76">
        <f t="shared" si="3"/>
        <v>10829</v>
      </c>
      <c r="I101" s="73">
        <f>H101/H$125</f>
        <v>5.7609337511238319E-2</v>
      </c>
      <c r="J101" s="74">
        <f>SUM(J53,J61,J69,J77,J85,J93)</f>
        <v>9180</v>
      </c>
      <c r="K101" s="75">
        <f>J101/J$125</f>
        <v>6.5006798096532967E-2</v>
      </c>
      <c r="L101" s="76">
        <f t="shared" si="3"/>
        <v>12025</v>
      </c>
      <c r="M101" s="73">
        <f>L101/L$125</f>
        <v>8.999131892474406E-2</v>
      </c>
      <c r="N101" s="74">
        <f t="shared" si="3"/>
        <v>2402</v>
      </c>
      <c r="O101" s="75">
        <f>N101/N$125</f>
        <v>2.6377632821594079E-2</v>
      </c>
      <c r="P101" s="76">
        <f t="shared" si="3"/>
        <v>9384</v>
      </c>
      <c r="Q101" s="73">
        <f>P101/P$125</f>
        <v>0.13372855269908226</v>
      </c>
      <c r="R101" s="74">
        <f t="shared" si="3"/>
        <v>3602</v>
      </c>
      <c r="S101" s="77">
        <f>R101/R$125</f>
        <v>5.0859184163336769E-2</v>
      </c>
      <c r="T101" s="78">
        <f t="shared" si="2"/>
        <v>75589</v>
      </c>
      <c r="U101" s="79">
        <f>T101/T$125</f>
        <v>7.6987869590458627E-2</v>
      </c>
    </row>
    <row r="102" spans="1:21" x14ac:dyDescent="0.25">
      <c r="A102" s="71">
        <v>99</v>
      </c>
      <c r="B102" s="7" t="s">
        <v>12</v>
      </c>
      <c r="C102" s="94">
        <v>2012</v>
      </c>
      <c r="D102" s="72">
        <f>SUM(D54,D62,D70,D78,D86,D94)</f>
        <v>8815</v>
      </c>
      <c r="E102" s="73">
        <f>D102/D$126</f>
        <v>6.5327266259560091E-2</v>
      </c>
      <c r="F102" s="74">
        <f>SUM(F54,F62,F70,F78,F86,F94)</f>
        <v>16496</v>
      </c>
      <c r="G102" s="75">
        <f>F102/F$126</f>
        <v>0.10627017207058051</v>
      </c>
      <c r="H102" s="76">
        <f>SUM(H54,H62,H70,H78,H86,H94)</f>
        <v>10861</v>
      </c>
      <c r="I102" s="73">
        <f>H102/H$126</f>
        <v>5.8071208208352716E-2</v>
      </c>
      <c r="J102" s="74">
        <f>SUM(J54,J62,J70,J78,J86,J94)</f>
        <v>9180</v>
      </c>
      <c r="K102" s="75">
        <f>J102/J$126</f>
        <v>6.5006798096532967E-2</v>
      </c>
      <c r="L102" s="76">
        <f>SUM(L54,L62,L70,L78,L86,L94)</f>
        <v>12221</v>
      </c>
      <c r="M102" s="73">
        <f>L102/L$126</f>
        <v>9.1880309751146527E-2</v>
      </c>
      <c r="N102" s="74">
        <f>SUM(N54,N62,N70,N78,N86,N94)</f>
        <v>2402</v>
      </c>
      <c r="O102" s="75">
        <f>N102/N$126</f>
        <v>2.6377053500834576E-2</v>
      </c>
      <c r="P102" s="76">
        <f>SUM(P54,P62,P70,P78,P86,P94)</f>
        <v>9406</v>
      </c>
      <c r="Q102" s="73">
        <f>P102/P$126</f>
        <v>0.1340229688524123</v>
      </c>
      <c r="R102" s="74">
        <f>SUM(R54,R62,R70,R78,R86,R94)</f>
        <v>2825</v>
      </c>
      <c r="S102" s="77">
        <f>R102/R$126</f>
        <v>3.7087605519160835E-2</v>
      </c>
      <c r="T102" s="78">
        <f t="shared" si="2"/>
        <v>72206</v>
      </c>
      <c r="U102" s="79">
        <f>T102/T$126</f>
        <v>7.3021282620457401E-2</v>
      </c>
    </row>
    <row r="103" spans="1:21" x14ac:dyDescent="0.25">
      <c r="A103" s="71">
        <v>100</v>
      </c>
      <c r="B103" s="7" t="s">
        <v>12</v>
      </c>
      <c r="C103" s="94">
        <v>2013</v>
      </c>
      <c r="D103" s="72">
        <f t="shared" si="3"/>
        <v>7128</v>
      </c>
      <c r="E103" s="73">
        <f>D103/D$127</f>
        <v>5.2093839070379303E-2</v>
      </c>
      <c r="F103" s="74">
        <f t="shared" si="3"/>
        <v>10739</v>
      </c>
      <c r="G103" s="75">
        <f>F103/F$127</f>
        <v>7.3945795576610573E-2</v>
      </c>
      <c r="H103" s="76">
        <f t="shared" si="3"/>
        <v>10513</v>
      </c>
      <c r="I103" s="73">
        <f>H103/H$127</f>
        <v>5.5833196135809615E-2</v>
      </c>
      <c r="J103" s="74">
        <f t="shared" si="3"/>
        <v>9184</v>
      </c>
      <c r="K103" s="75">
        <f>J103/J$127</f>
        <v>6.5047560362351181E-2</v>
      </c>
      <c r="L103" s="76">
        <f t="shared" si="3"/>
        <v>12272</v>
      </c>
      <c r="M103" s="73">
        <f>L103/L$127</f>
        <v>9.0499472725529675E-2</v>
      </c>
      <c r="N103" s="74">
        <f t="shared" si="3"/>
        <v>2404</v>
      </c>
      <c r="O103" s="75">
        <f>N103/N$127</f>
        <v>2.639785654675627E-2</v>
      </c>
      <c r="P103" s="76">
        <f t="shared" si="3"/>
        <v>9407</v>
      </c>
      <c r="Q103" s="73">
        <f>P103/P$127</f>
        <v>0.13402766894154189</v>
      </c>
      <c r="R103" s="74">
        <f t="shared" si="3"/>
        <v>4832</v>
      </c>
      <c r="S103" s="77">
        <f>R103/R$127</f>
        <v>6.1050955816392284E-2</v>
      </c>
      <c r="T103" s="78">
        <f t="shared" si="2"/>
        <v>66479</v>
      </c>
      <c r="U103" s="79">
        <f>T103/T$127</f>
        <v>6.7317438698995993E-2</v>
      </c>
    </row>
    <row r="104" spans="1:21" x14ac:dyDescent="0.25">
      <c r="A104" s="71">
        <v>101</v>
      </c>
      <c r="B104" s="7" t="s">
        <v>12</v>
      </c>
      <c r="C104" s="94">
        <v>2014</v>
      </c>
      <c r="D104" s="72">
        <f t="shared" si="3"/>
        <v>7127</v>
      </c>
      <c r="E104" s="73">
        <f>D104/D$128</f>
        <v>5.5152720490934275E-2</v>
      </c>
      <c r="F104" s="74">
        <f t="shared" si="3"/>
        <v>11031</v>
      </c>
      <c r="G104" s="75">
        <f>F104/F$128</f>
        <v>7.9045237293358078E-2</v>
      </c>
      <c r="H104" s="76">
        <f t="shared" si="3"/>
        <v>10557</v>
      </c>
      <c r="I104" s="73">
        <f>H104/H$128</f>
        <v>5.5727995439141038E-2</v>
      </c>
      <c r="J104" s="74">
        <f t="shared" si="3"/>
        <v>9183</v>
      </c>
      <c r="K104" s="75">
        <f>J104/J$128</f>
        <v>6.5022977192746426E-2</v>
      </c>
      <c r="L104" s="76">
        <f t="shared" si="3"/>
        <v>14944</v>
      </c>
      <c r="M104" s="73">
        <f>L104/L$128</f>
        <v>0.10410672611376223</v>
      </c>
      <c r="N104" s="74">
        <f t="shared" si="3"/>
        <v>2404</v>
      </c>
      <c r="O104" s="75">
        <f>N104/N$128</f>
        <v>2.6398146419669036E-2</v>
      </c>
      <c r="P104" s="76">
        <f t="shared" si="3"/>
        <v>9404</v>
      </c>
      <c r="Q104" s="73">
        <f>P104/P$128</f>
        <v>0.13398492598344422</v>
      </c>
      <c r="R104" s="74">
        <f t="shared" si="3"/>
        <v>4020</v>
      </c>
      <c r="S104" s="77">
        <f>R104/R$128</f>
        <v>5.0790923333501797E-2</v>
      </c>
      <c r="T104" s="78">
        <f t="shared" si="2"/>
        <v>68670</v>
      </c>
      <c r="U104" s="79">
        <f>T104/T$128</f>
        <v>6.9830016229606218E-2</v>
      </c>
    </row>
    <row r="105" spans="1:21" x14ac:dyDescent="0.25">
      <c r="A105" s="71">
        <v>102</v>
      </c>
      <c r="B105" s="7" t="s">
        <v>12</v>
      </c>
      <c r="C105" s="94">
        <v>2015</v>
      </c>
      <c r="D105" s="72">
        <f t="shared" si="3"/>
        <v>7127</v>
      </c>
      <c r="E105" s="73">
        <f>D105/D$129</f>
        <v>5.5255772123242002E-2</v>
      </c>
      <c r="F105" s="74">
        <f t="shared" si="3"/>
        <v>11036</v>
      </c>
      <c r="G105" s="75">
        <f>F105/F$129</f>
        <v>7.9049911179875074E-2</v>
      </c>
      <c r="H105" s="76">
        <f t="shared" si="3"/>
        <v>10453</v>
      </c>
      <c r="I105" s="73">
        <f>H105/H$129</f>
        <v>5.4365973027653676E-2</v>
      </c>
      <c r="J105" s="74">
        <f t="shared" si="3"/>
        <v>9183</v>
      </c>
      <c r="K105" s="75">
        <f>J105/J$129</f>
        <v>6.3967177029493311E-2</v>
      </c>
      <c r="L105" s="76">
        <f t="shared" si="3"/>
        <v>14975</v>
      </c>
      <c r="M105" s="73">
        <f>L105/L$129</f>
        <v>0.10492205289893151</v>
      </c>
      <c r="N105" s="74">
        <f t="shared" si="3"/>
        <v>2404</v>
      </c>
      <c r="O105" s="75">
        <f>N105/N$129</f>
        <v>2.6397276820028549E-2</v>
      </c>
      <c r="P105" s="76">
        <f t="shared" si="3"/>
        <v>4592</v>
      </c>
      <c r="Q105" s="73">
        <f>P105/P$129</f>
        <v>6.0019867203429708E-2</v>
      </c>
      <c r="R105" s="74">
        <f t="shared" si="3"/>
        <v>5321</v>
      </c>
      <c r="S105" s="77">
        <f>R105/R$129</f>
        <v>6.677878038679233E-2</v>
      </c>
      <c r="T105" s="78">
        <f t="shared" si="2"/>
        <v>65091</v>
      </c>
      <c r="U105" s="79">
        <f>T105/T$129</f>
        <v>6.5457364871184018E-2</v>
      </c>
    </row>
    <row r="106" spans="1:21" x14ac:dyDescent="0.25">
      <c r="A106" s="71">
        <v>103</v>
      </c>
      <c r="B106" s="7" t="s">
        <v>12</v>
      </c>
      <c r="C106" s="94">
        <v>2016</v>
      </c>
      <c r="D106" s="72">
        <f t="shared" si="3"/>
        <v>7127</v>
      </c>
      <c r="E106" s="73">
        <f>D106/D$130</f>
        <v>5.5232220215907069E-2</v>
      </c>
      <c r="F106" s="74">
        <f t="shared" si="3"/>
        <v>13457</v>
      </c>
      <c r="G106" s="75">
        <f>F106/F$130</f>
        <v>8.8007167708687578E-2</v>
      </c>
      <c r="H106" s="76">
        <f t="shared" si="3"/>
        <v>10470</v>
      </c>
      <c r="I106" s="73">
        <f>H106/H$130</f>
        <v>5.567638566133655E-2</v>
      </c>
      <c r="J106" s="74">
        <f t="shared" si="3"/>
        <v>9183</v>
      </c>
      <c r="K106" s="75">
        <f>J106/J$130</f>
        <v>6.3967177029493311E-2</v>
      </c>
      <c r="L106" s="76">
        <f t="shared" si="3"/>
        <v>14974</v>
      </c>
      <c r="M106" s="73">
        <f>L106/L$130</f>
        <v>0.1043120863810519</v>
      </c>
      <c r="N106" s="74">
        <f t="shared" si="3"/>
        <v>1832</v>
      </c>
      <c r="O106" s="75">
        <f>N106/N$130</f>
        <v>2.0639695361701647E-2</v>
      </c>
      <c r="P106" s="76">
        <f t="shared" si="3"/>
        <v>4465</v>
      </c>
      <c r="Q106" s="73">
        <f>P106/P$130</f>
        <v>5.8489873981503314E-2</v>
      </c>
      <c r="R106" s="74">
        <f t="shared" si="3"/>
        <v>5266</v>
      </c>
      <c r="S106" s="77">
        <f>R106/R$130</f>
        <v>6.6270670257481568E-2</v>
      </c>
      <c r="T106" s="78">
        <f t="shared" si="2"/>
        <v>66774</v>
      </c>
      <c r="U106" s="79">
        <f>T106/T$130</f>
        <v>6.6663006094852068E-2</v>
      </c>
    </row>
    <row r="107" spans="1:21" ht="15.75" thickBot="1" x14ac:dyDescent="0.3">
      <c r="A107" s="80">
        <v>104</v>
      </c>
      <c r="B107" s="81" t="s">
        <v>12</v>
      </c>
      <c r="C107" s="95">
        <v>2017</v>
      </c>
      <c r="D107" s="82">
        <f t="shared" si="3"/>
        <v>7124</v>
      </c>
      <c r="E107" s="83">
        <f>D107/D$131</f>
        <v>5.5210254661562069E-2</v>
      </c>
      <c r="F107" s="84">
        <f t="shared" si="3"/>
        <v>14113</v>
      </c>
      <c r="G107" s="85">
        <f>F107/F$131</f>
        <v>9.182890010931237E-2</v>
      </c>
      <c r="H107" s="86">
        <f t="shared" si="3"/>
        <v>10604</v>
      </c>
      <c r="I107" s="83">
        <f>H107/H$131</f>
        <v>5.7272172443032981E-2</v>
      </c>
      <c r="J107" s="84">
        <f t="shared" si="3"/>
        <v>9185</v>
      </c>
      <c r="K107" s="85">
        <f>J107/J$131</f>
        <v>6.3980217330732794E-2</v>
      </c>
      <c r="L107" s="86">
        <f t="shared" si="3"/>
        <v>12504</v>
      </c>
      <c r="M107" s="83">
        <f>L107/L$131</f>
        <v>8.5905671395692357E-2</v>
      </c>
      <c r="N107" s="84">
        <f t="shared" si="3"/>
        <v>1832</v>
      </c>
      <c r="O107" s="85">
        <f>N107/N$131</f>
        <v>2.0639695361701647E-2</v>
      </c>
      <c r="P107" s="86">
        <f t="shared" si="3"/>
        <v>4404</v>
      </c>
      <c r="Q107" s="83">
        <f>P107/P$131</f>
        <v>5.7736932496034191E-2</v>
      </c>
      <c r="R107" s="84">
        <f t="shared" si="3"/>
        <v>5266</v>
      </c>
      <c r="S107" s="87">
        <f>R107/R$131</f>
        <v>6.6269836276002664E-2</v>
      </c>
      <c r="T107" s="88">
        <f t="shared" si="2"/>
        <v>65032</v>
      </c>
      <c r="U107" s="89">
        <f>T107/T$131</f>
        <v>6.4935311321442368E-2</v>
      </c>
    </row>
    <row r="108" spans="1:21" x14ac:dyDescent="0.25">
      <c r="A108" s="12">
        <v>105</v>
      </c>
      <c r="B108" s="30" t="s">
        <v>13</v>
      </c>
      <c r="C108" s="90">
        <v>2010</v>
      </c>
      <c r="D108" s="31">
        <v>63459</v>
      </c>
      <c r="E108" s="32">
        <f>D108/D$124</f>
        <v>0.48571756601607347</v>
      </c>
      <c r="F108" s="45">
        <v>35968</v>
      </c>
      <c r="G108" s="46">
        <f>F108/F$124</f>
        <v>0.26038107372444547</v>
      </c>
      <c r="H108" s="33">
        <v>37173</v>
      </c>
      <c r="I108" s="32">
        <f>H108/H$124</f>
        <v>0.20429215212134536</v>
      </c>
      <c r="J108" s="45">
        <v>30132</v>
      </c>
      <c r="K108" s="46">
        <f>J108/J$124</f>
        <v>0.21337525492861997</v>
      </c>
      <c r="L108" s="33">
        <v>47632</v>
      </c>
      <c r="M108" s="32">
        <f>L108/L$124</f>
        <v>0.36319826757964407</v>
      </c>
      <c r="N108" s="45">
        <v>37564</v>
      </c>
      <c r="O108" s="46">
        <f>N108/N$124</f>
        <v>0.41250109812878855</v>
      </c>
      <c r="P108" s="33">
        <v>5645</v>
      </c>
      <c r="Q108" s="32">
        <f>P108/P$124</f>
        <v>8.2100731561877333E-2</v>
      </c>
      <c r="R108" s="45">
        <v>22634</v>
      </c>
      <c r="S108" s="55">
        <f>R108/R$124</f>
        <v>0.29204407628190238</v>
      </c>
      <c r="T108" s="37">
        <f t="shared" si="2"/>
        <v>280207</v>
      </c>
      <c r="U108" s="34">
        <f>T108/T$124</f>
        <v>0.29175130748590999</v>
      </c>
    </row>
    <row r="109" spans="1:21" x14ac:dyDescent="0.25">
      <c r="A109" s="13">
        <v>106</v>
      </c>
      <c r="B109" s="8" t="s">
        <v>13</v>
      </c>
      <c r="C109" s="91">
        <v>2011</v>
      </c>
      <c r="D109" s="27">
        <v>63446</v>
      </c>
      <c r="E109" s="10">
        <f>D109/D$125</f>
        <v>0.4856366489341345</v>
      </c>
      <c r="F109" s="47">
        <v>37786</v>
      </c>
      <c r="G109" s="48">
        <f>F109/F$125</f>
        <v>0.24172984038639925</v>
      </c>
      <c r="H109" s="9">
        <v>37273</v>
      </c>
      <c r="I109" s="10">
        <f>H109/H$125</f>
        <v>0.19828911599006241</v>
      </c>
      <c r="J109" s="47">
        <v>45847</v>
      </c>
      <c r="K109" s="48">
        <f>J109/J$125</f>
        <v>0.32465867890324041</v>
      </c>
      <c r="L109" s="9">
        <v>36284</v>
      </c>
      <c r="M109" s="10">
        <f>L109/L$125</f>
        <v>0.27153804705741486</v>
      </c>
      <c r="N109" s="47">
        <v>37564</v>
      </c>
      <c r="O109" s="48">
        <f>N109/N$125</f>
        <v>0.412510157914388</v>
      </c>
      <c r="P109" s="9">
        <v>5832</v>
      </c>
      <c r="Q109" s="10">
        <f>P109/P$125</f>
        <v>8.3110072393547285E-2</v>
      </c>
      <c r="R109" s="47">
        <v>22614</v>
      </c>
      <c r="S109" s="56">
        <f>R109/R$125</f>
        <v>0.31930305126865566</v>
      </c>
      <c r="T109" s="38">
        <f t="shared" si="2"/>
        <v>286646</v>
      </c>
      <c r="U109" s="14">
        <f>T109/T$125</f>
        <v>0.29195074503732826</v>
      </c>
    </row>
    <row r="110" spans="1:21" x14ac:dyDescent="0.25">
      <c r="A110" s="13">
        <v>107</v>
      </c>
      <c r="B110" s="8" t="s">
        <v>13</v>
      </c>
      <c r="C110" s="91">
        <v>2012</v>
      </c>
      <c r="D110" s="27">
        <v>63448</v>
      </c>
      <c r="E110" s="10">
        <f>D110/D$126</f>
        <v>0.47020809865417679</v>
      </c>
      <c r="F110" s="47">
        <v>49855</v>
      </c>
      <c r="G110" s="48">
        <f>F110/F$126</f>
        <v>0.32117479562189566</v>
      </c>
      <c r="H110" s="9">
        <v>37256</v>
      </c>
      <c r="I110" s="10">
        <f>H110/H$126</f>
        <v>0.1991990546920531</v>
      </c>
      <c r="J110" s="47">
        <v>45847</v>
      </c>
      <c r="K110" s="48">
        <f>J110/J$126</f>
        <v>0.32465867890324041</v>
      </c>
      <c r="L110" s="9">
        <v>36228</v>
      </c>
      <c r="M110" s="10">
        <f>L110/L$126</f>
        <v>0.27237049845876249</v>
      </c>
      <c r="N110" s="47">
        <v>37564</v>
      </c>
      <c r="O110" s="48">
        <f>N110/N$126</f>
        <v>0.41250109812878855</v>
      </c>
      <c r="P110" s="9">
        <v>5831</v>
      </c>
      <c r="Q110" s="10">
        <f>P110/P$126</f>
        <v>8.3083981647715938E-2</v>
      </c>
      <c r="R110" s="47">
        <v>21178</v>
      </c>
      <c r="S110" s="56">
        <f>R110/R$126</f>
        <v>0.27803232201231437</v>
      </c>
      <c r="T110" s="38">
        <f t="shared" si="2"/>
        <v>297207</v>
      </c>
      <c r="U110" s="14">
        <f>T110/T$126</f>
        <v>0.30056278347752657</v>
      </c>
    </row>
    <row r="111" spans="1:21" x14ac:dyDescent="0.25">
      <c r="A111" s="13">
        <v>108</v>
      </c>
      <c r="B111" s="8" t="s">
        <v>13</v>
      </c>
      <c r="C111" s="91">
        <v>2013</v>
      </c>
      <c r="D111" s="27">
        <v>63358</v>
      </c>
      <c r="E111" s="10">
        <f>D111/D$127</f>
        <v>0.46304173061463128</v>
      </c>
      <c r="F111" s="47">
        <v>45729</v>
      </c>
      <c r="G111" s="48">
        <f>F111/F$127</f>
        <v>0.31487729638912604</v>
      </c>
      <c r="H111" s="9">
        <v>36924</v>
      </c>
      <c r="I111" s="10">
        <f>H111/H$127</f>
        <v>0.19609863351266377</v>
      </c>
      <c r="J111" s="47">
        <v>31807</v>
      </c>
      <c r="K111" s="48">
        <f>J111/J$127</f>
        <v>0.22527958976974127</v>
      </c>
      <c r="L111" s="9">
        <v>36232</v>
      </c>
      <c r="M111" s="10">
        <f>L111/L$127</f>
        <v>0.26719172879656056</v>
      </c>
      <c r="N111" s="47">
        <v>37565</v>
      </c>
      <c r="O111" s="48">
        <f>N111/N$127</f>
        <v>0.41249396055694648</v>
      </c>
      <c r="P111" s="9">
        <v>5832</v>
      </c>
      <c r="Q111" s="10">
        <f>P111/P$127</f>
        <v>8.309231054183823E-2</v>
      </c>
      <c r="R111" s="47">
        <v>22614</v>
      </c>
      <c r="S111" s="56">
        <f>R111/R$127</f>
        <v>0.28572150555295844</v>
      </c>
      <c r="T111" s="38">
        <f t="shared" si="2"/>
        <v>280061</v>
      </c>
      <c r="U111" s="14">
        <f>T111/T$127</f>
        <v>0.28359315271709135</v>
      </c>
    </row>
    <row r="112" spans="1:21" x14ac:dyDescent="0.25">
      <c r="A112" s="13">
        <v>109</v>
      </c>
      <c r="B112" s="8" t="s">
        <v>13</v>
      </c>
      <c r="C112" s="91">
        <v>2014</v>
      </c>
      <c r="D112" s="27">
        <v>60145</v>
      </c>
      <c r="E112" s="10">
        <f>D112/D$128</f>
        <v>0.46543571964743119</v>
      </c>
      <c r="F112" s="47">
        <v>39430</v>
      </c>
      <c r="G112" s="48">
        <f>F112/F$128</f>
        <v>0.28254498290971891</v>
      </c>
      <c r="H112" s="9">
        <v>36924</v>
      </c>
      <c r="I112" s="10">
        <f>H112/H$128</f>
        <v>0.19491337535235803</v>
      </c>
      <c r="J112" s="47">
        <v>31805</v>
      </c>
      <c r="K112" s="48">
        <f>J112/J$128</f>
        <v>0.2252048121109986</v>
      </c>
      <c r="L112" s="9">
        <v>36211</v>
      </c>
      <c r="M112" s="10">
        <f>L112/L$128</f>
        <v>0.25226235675223796</v>
      </c>
      <c r="N112" s="47">
        <v>37564</v>
      </c>
      <c r="O112" s="48">
        <f>N112/N$128</f>
        <v>0.41248750919652566</v>
      </c>
      <c r="P112" s="9">
        <v>5832</v>
      </c>
      <c r="Q112" s="10">
        <f>P112/P$128</f>
        <v>8.309231054183823E-2</v>
      </c>
      <c r="R112" s="47">
        <v>22614</v>
      </c>
      <c r="S112" s="56">
        <f>R112/R$128</f>
        <v>0.28571789558801231</v>
      </c>
      <c r="T112" s="38">
        <f t="shared" si="2"/>
        <v>270525</v>
      </c>
      <c r="U112" s="14">
        <f>T112/T$128</f>
        <v>0.27509487608146532</v>
      </c>
    </row>
    <row r="113" spans="1:21" x14ac:dyDescent="0.25">
      <c r="A113" s="13">
        <v>110</v>
      </c>
      <c r="B113" s="8" t="s">
        <v>13</v>
      </c>
      <c r="C113" s="91">
        <v>2015</v>
      </c>
      <c r="D113" s="27">
        <v>59963</v>
      </c>
      <c r="E113" s="10">
        <f>D113/D$129</f>
        <v>0.46489432634010946</v>
      </c>
      <c r="F113" s="47">
        <v>39430</v>
      </c>
      <c r="G113" s="48">
        <f>F113/F$129</f>
        <v>0.28243367142284109</v>
      </c>
      <c r="H113" s="9">
        <v>36924</v>
      </c>
      <c r="I113" s="10">
        <f>H113/H$129</f>
        <v>0.19204144150703956</v>
      </c>
      <c r="J113" s="47">
        <v>31807</v>
      </c>
      <c r="K113" s="48">
        <f>J113/J$129</f>
        <v>0.22156201674584489</v>
      </c>
      <c r="L113" s="9">
        <v>35722</v>
      </c>
      <c r="M113" s="10">
        <f>L113/L$129</f>
        <v>0.25028551410054301</v>
      </c>
      <c r="N113" s="47">
        <v>37564</v>
      </c>
      <c r="O113" s="48">
        <f>N113/N$129</f>
        <v>0.41247392115954762</v>
      </c>
      <c r="P113" s="9">
        <v>13631</v>
      </c>
      <c r="Q113" s="10">
        <f>P113/P$129</f>
        <v>0.17816437496732368</v>
      </c>
      <c r="R113" s="47">
        <v>21189</v>
      </c>
      <c r="S113" s="56">
        <f>R113/R$129</f>
        <v>0.26592286743389265</v>
      </c>
      <c r="T113" s="38">
        <f t="shared" si="2"/>
        <v>276230</v>
      </c>
      <c r="U113" s="14">
        <f>T113/T$129</f>
        <v>0.27778476130904672</v>
      </c>
    </row>
    <row r="114" spans="1:21" x14ac:dyDescent="0.25">
      <c r="A114" s="13">
        <v>111</v>
      </c>
      <c r="B114" s="8" t="s">
        <v>13</v>
      </c>
      <c r="C114" s="91">
        <v>2016</v>
      </c>
      <c r="D114" s="27">
        <v>59963</v>
      </c>
      <c r="E114" s="10">
        <f>D114/D$130</f>
        <v>0.46469617241566374</v>
      </c>
      <c r="F114" s="47">
        <v>49234</v>
      </c>
      <c r="G114" s="48">
        <f>F114/F$130</f>
        <v>0.32198446124467001</v>
      </c>
      <c r="H114" s="9">
        <v>36925</v>
      </c>
      <c r="I114" s="10">
        <f>H114/H$130</f>
        <v>0.19635630759740708</v>
      </c>
      <c r="J114" s="47">
        <v>31807</v>
      </c>
      <c r="K114" s="48">
        <f>J114/J$130</f>
        <v>0.22156201674584489</v>
      </c>
      <c r="L114" s="9">
        <v>35724</v>
      </c>
      <c r="M114" s="10">
        <f>L114/L$130</f>
        <v>0.24886102403343782</v>
      </c>
      <c r="N114" s="47">
        <v>34011</v>
      </c>
      <c r="O114" s="48">
        <f>N114/N$130</f>
        <v>0.3831750430932504</v>
      </c>
      <c r="P114" s="9">
        <v>13631</v>
      </c>
      <c r="Q114" s="10">
        <f>P114/P$130</f>
        <v>0.1785611360004192</v>
      </c>
      <c r="R114" s="47">
        <v>25020</v>
      </c>
      <c r="S114" s="56">
        <f>R114/R$130</f>
        <v>0.31486748382874835</v>
      </c>
      <c r="T114" s="38">
        <f t="shared" si="2"/>
        <v>286315</v>
      </c>
      <c r="U114" s="14">
        <f>T114/T$130</f>
        <v>0.28583907793523783</v>
      </c>
    </row>
    <row r="115" spans="1:21" ht="15.75" thickBot="1" x14ac:dyDescent="0.3">
      <c r="A115" s="15">
        <v>112</v>
      </c>
      <c r="B115" s="16" t="s">
        <v>13</v>
      </c>
      <c r="C115" s="92">
        <v>2017</v>
      </c>
      <c r="D115" s="35">
        <v>59963</v>
      </c>
      <c r="E115" s="18">
        <f>D115/D$131</f>
        <v>0.46470697645581782</v>
      </c>
      <c r="F115" s="49">
        <v>45738</v>
      </c>
      <c r="G115" s="50">
        <f>F115/F$131</f>
        <v>0.29760293581802094</v>
      </c>
      <c r="H115" s="17">
        <v>36924</v>
      </c>
      <c r="I115" s="18">
        <f>H115/H$131</f>
        <v>0.19942641411604584</v>
      </c>
      <c r="J115" s="49">
        <v>31807</v>
      </c>
      <c r="K115" s="50">
        <f>J115/J$131</f>
        <v>0.2215589300640847</v>
      </c>
      <c r="L115" s="17">
        <v>42728</v>
      </c>
      <c r="M115" s="18">
        <f>L115/L$131</f>
        <v>0.29355226546666208</v>
      </c>
      <c r="N115" s="49">
        <v>34011</v>
      </c>
      <c r="O115" s="50">
        <f>N115/N$131</f>
        <v>0.3831750430932504</v>
      </c>
      <c r="P115" s="17">
        <v>13631</v>
      </c>
      <c r="Q115" s="18">
        <f>P115/P$131</f>
        <v>0.17870393434455997</v>
      </c>
      <c r="R115" s="49">
        <v>25020</v>
      </c>
      <c r="S115" s="57">
        <f>R115/R$131</f>
        <v>0.31486352138731233</v>
      </c>
      <c r="T115" s="39">
        <f t="shared" si="2"/>
        <v>289822</v>
      </c>
      <c r="U115" s="19">
        <f>T115/T$131</f>
        <v>0.28939109665707763</v>
      </c>
    </row>
    <row r="116" spans="1:21" x14ac:dyDescent="0.25">
      <c r="A116" s="12">
        <v>113</v>
      </c>
      <c r="B116" s="30" t="s">
        <v>14</v>
      </c>
      <c r="C116" s="90">
        <v>2010</v>
      </c>
      <c r="D116" s="31">
        <v>10019</v>
      </c>
      <c r="E116" s="32">
        <f>D116/D$124</f>
        <v>7.6685801760428621E-2</v>
      </c>
      <c r="F116" s="45">
        <v>2972</v>
      </c>
      <c r="G116" s="46">
        <f>F116/F$124</f>
        <v>2.1515028667400245E-2</v>
      </c>
      <c r="H116" s="33">
        <v>13988</v>
      </c>
      <c r="I116" s="32">
        <f>H116/H$124</f>
        <v>7.6874038250164867E-2</v>
      </c>
      <c r="J116" s="45">
        <v>5996</v>
      </c>
      <c r="K116" s="46">
        <f>J116/J$124</f>
        <v>4.2459777928846587E-2</v>
      </c>
      <c r="L116" s="33">
        <v>737</v>
      </c>
      <c r="M116" s="32">
        <f>L116/L$124</f>
        <v>5.6196910313696183E-3</v>
      </c>
      <c r="N116" s="45">
        <v>3318</v>
      </c>
      <c r="O116" s="46">
        <f>N116/N$124</f>
        <v>3.6435913203900556E-2</v>
      </c>
      <c r="P116" s="33">
        <v>117</v>
      </c>
      <c r="Q116" s="32">
        <f>P116/P$124</f>
        <v>1.7016449234259785E-3</v>
      </c>
      <c r="R116" s="45">
        <v>4575</v>
      </c>
      <c r="S116" s="55">
        <f>R116/R$124</f>
        <v>5.9030734690717658E-2</v>
      </c>
      <c r="T116" s="37">
        <f t="shared" si="2"/>
        <v>41722</v>
      </c>
      <c r="U116" s="34">
        <f>T116/T$124</f>
        <v>4.3440913506540293E-2</v>
      </c>
    </row>
    <row r="117" spans="1:21" x14ac:dyDescent="0.25">
      <c r="A117" s="13">
        <v>114</v>
      </c>
      <c r="B117" s="8" t="s">
        <v>14</v>
      </c>
      <c r="C117" s="91">
        <v>2011</v>
      </c>
      <c r="D117" s="27">
        <v>10019</v>
      </c>
      <c r="E117" s="10">
        <f>D117/D$125</f>
        <v>7.6688736652761297E-2</v>
      </c>
      <c r="F117" s="47">
        <v>10324</v>
      </c>
      <c r="G117" s="48">
        <f>F117/F$125</f>
        <v>6.604612481207818E-2</v>
      </c>
      <c r="H117" s="9">
        <v>18329</v>
      </c>
      <c r="I117" s="10">
        <f>H117/H$125</f>
        <v>9.7508684757917366E-2</v>
      </c>
      <c r="J117" s="47">
        <v>5996</v>
      </c>
      <c r="K117" s="48">
        <f>J117/J$125</f>
        <v>4.2459777928846587E-2</v>
      </c>
      <c r="L117" s="9">
        <v>737</v>
      </c>
      <c r="M117" s="10">
        <f>L117/L$125</f>
        <v>5.5154762617493861E-3</v>
      </c>
      <c r="N117" s="47">
        <v>3318</v>
      </c>
      <c r="O117" s="48">
        <f>N117/N$125</f>
        <v>3.6436713447980495E-2</v>
      </c>
      <c r="P117" s="9">
        <v>117</v>
      </c>
      <c r="Q117" s="10">
        <f>P117/P$125</f>
        <v>1.6673316992532633E-3</v>
      </c>
      <c r="R117" s="47">
        <v>1102</v>
      </c>
      <c r="S117" s="56">
        <f>R117/R$125</f>
        <v>1.5559916976123576E-2</v>
      </c>
      <c r="T117" s="38">
        <f t="shared" si="2"/>
        <v>49942</v>
      </c>
      <c r="U117" s="14">
        <f>T117/T$125</f>
        <v>5.0866239573042177E-2</v>
      </c>
    </row>
    <row r="118" spans="1:21" x14ac:dyDescent="0.25">
      <c r="A118" s="13">
        <v>115</v>
      </c>
      <c r="B118" s="8" t="s">
        <v>14</v>
      </c>
      <c r="C118" s="91">
        <v>2012</v>
      </c>
      <c r="D118" s="27">
        <v>10019</v>
      </c>
      <c r="E118" s="10">
        <f>D118/D$126</f>
        <v>7.4250014821841459E-2</v>
      </c>
      <c r="F118" s="47">
        <v>6069</v>
      </c>
      <c r="G118" s="48">
        <f>F118/F$126</f>
        <v>3.9097579673639249E-2</v>
      </c>
      <c r="H118" s="9">
        <v>13987</v>
      </c>
      <c r="I118" s="10">
        <f>H118/H$126</f>
        <v>7.4785193740008235E-2</v>
      </c>
      <c r="J118" s="47">
        <v>5996</v>
      </c>
      <c r="K118" s="48">
        <f>J118/J$126</f>
        <v>4.2459777928846587E-2</v>
      </c>
      <c r="L118" s="9">
        <v>737</v>
      </c>
      <c r="M118" s="10">
        <f>L118/L$126</f>
        <v>5.540936771671303E-3</v>
      </c>
      <c r="N118" s="47">
        <v>3318</v>
      </c>
      <c r="O118" s="48">
        <f>N118/N$126</f>
        <v>3.6435913203900556E-2</v>
      </c>
      <c r="P118" s="9">
        <v>117</v>
      </c>
      <c r="Q118" s="10">
        <f>P118/P$126</f>
        <v>1.6670941266991536E-3</v>
      </c>
      <c r="R118" s="47">
        <v>4575</v>
      </c>
      <c r="S118" s="56">
        <f>R118/R$126</f>
        <v>6.0062228407136577E-2</v>
      </c>
      <c r="T118" s="38">
        <f t="shared" si="2"/>
        <v>44818</v>
      </c>
      <c r="U118" s="14">
        <f>T118/T$126</f>
        <v>4.5324042939418607E-2</v>
      </c>
    </row>
    <row r="119" spans="1:21" x14ac:dyDescent="0.25">
      <c r="A119" s="13">
        <v>116</v>
      </c>
      <c r="B119" s="8" t="s">
        <v>14</v>
      </c>
      <c r="C119" s="91">
        <v>2013</v>
      </c>
      <c r="D119" s="27">
        <v>10019</v>
      </c>
      <c r="E119" s="10">
        <f>D119/D$127</f>
        <v>7.3222246583351608E-2</v>
      </c>
      <c r="F119" s="47">
        <v>2972</v>
      </c>
      <c r="G119" s="48">
        <f>F119/F$127</f>
        <v>2.0464373261354561E-2</v>
      </c>
      <c r="H119" s="9">
        <v>15611</v>
      </c>
      <c r="I119" s="10">
        <f>H119/H$127</f>
        <v>8.290802100980918E-2</v>
      </c>
      <c r="J119" s="47">
        <v>5996</v>
      </c>
      <c r="K119" s="48">
        <f>J119/J$127</f>
        <v>4.2467897640751047E-2</v>
      </c>
      <c r="L119" s="9">
        <v>737</v>
      </c>
      <c r="M119" s="10">
        <f>L119/L$127</f>
        <v>5.4349830018509916E-3</v>
      </c>
      <c r="N119" s="47">
        <v>3319</v>
      </c>
      <c r="O119" s="48">
        <f>N119/N$127</f>
        <v>3.6445293626740455E-2</v>
      </c>
      <c r="P119" s="9">
        <v>117</v>
      </c>
      <c r="Q119" s="10">
        <f>P119/P$127</f>
        <v>1.6669753658084831E-3</v>
      </c>
      <c r="R119" s="47">
        <v>4577</v>
      </c>
      <c r="S119" s="56">
        <f>R119/R$127</f>
        <v>5.7829102808697741E-2</v>
      </c>
      <c r="T119" s="38">
        <f t="shared" si="2"/>
        <v>43348</v>
      </c>
      <c r="U119" s="14">
        <f>T119/T$127</f>
        <v>4.389470859555767E-2</v>
      </c>
    </row>
    <row r="120" spans="1:21" x14ac:dyDescent="0.25">
      <c r="A120" s="13">
        <v>117</v>
      </c>
      <c r="B120" s="8" t="s">
        <v>14</v>
      </c>
      <c r="C120" s="91">
        <v>2014</v>
      </c>
      <c r="D120" s="27">
        <v>10019</v>
      </c>
      <c r="E120" s="10">
        <f>D120/D$128</f>
        <v>7.7532637378794803E-2</v>
      </c>
      <c r="F120" s="47">
        <v>2972</v>
      </c>
      <c r="G120" s="48">
        <f>F120/F$128</f>
        <v>2.1296568328878634E-2</v>
      </c>
      <c r="H120" s="9">
        <v>15611</v>
      </c>
      <c r="I120" s="10">
        <f>H120/H$128</f>
        <v>8.2406908856723568E-2</v>
      </c>
      <c r="J120" s="47">
        <v>5996</v>
      </c>
      <c r="K120" s="48">
        <f>J120/J$128</f>
        <v>4.2456470788163739E-2</v>
      </c>
      <c r="L120" s="9">
        <v>737</v>
      </c>
      <c r="M120" s="10">
        <f>L120/L$128</f>
        <v>5.1342784492667808E-3</v>
      </c>
      <c r="N120" s="47">
        <v>3319</v>
      </c>
      <c r="O120" s="48">
        <f>N120/N$128</f>
        <v>3.6445693829817605E-2</v>
      </c>
      <c r="P120" s="9">
        <v>117</v>
      </c>
      <c r="Q120" s="10">
        <f>P120/P$128</f>
        <v>1.6669753658084831E-3</v>
      </c>
      <c r="R120" s="47">
        <v>4575</v>
      </c>
      <c r="S120" s="56">
        <f>R120/R$128</f>
        <v>5.7803103047455402E-2</v>
      </c>
      <c r="T120" s="38">
        <f t="shared" si="2"/>
        <v>43346</v>
      </c>
      <c r="U120" s="14">
        <f>T120/T$128</f>
        <v>4.4078227515487275E-2</v>
      </c>
    </row>
    <row r="121" spans="1:21" x14ac:dyDescent="0.25">
      <c r="A121" s="13">
        <v>118</v>
      </c>
      <c r="B121" s="8" t="s">
        <v>14</v>
      </c>
      <c r="C121" s="91">
        <v>2015</v>
      </c>
      <c r="D121" s="27">
        <v>10019</v>
      </c>
      <c r="E121" s="10">
        <f>D121/D$129</f>
        <v>7.7677505388348764E-2</v>
      </c>
      <c r="F121" s="47">
        <v>2972</v>
      </c>
      <c r="G121" s="48">
        <f>F121/F$129</f>
        <v>2.1288178327889519E-2</v>
      </c>
      <c r="H121" s="9">
        <v>15611</v>
      </c>
      <c r="I121" s="10">
        <f>H121/H$129</f>
        <v>8.1192691565550701E-2</v>
      </c>
      <c r="J121" s="47">
        <v>5996</v>
      </c>
      <c r="K121" s="48">
        <f>J121/J$129</f>
        <v>4.176709065325513E-2</v>
      </c>
      <c r="L121" s="9">
        <v>737</v>
      </c>
      <c r="M121" s="10">
        <f>L121/L$129</f>
        <v>5.1637764932562624E-3</v>
      </c>
      <c r="N121" s="47">
        <v>3319</v>
      </c>
      <c r="O121" s="48">
        <f>N121/N$129</f>
        <v>3.644449324695289E-2</v>
      </c>
      <c r="P121" s="11" t="s">
        <v>30</v>
      </c>
      <c r="Q121" s="11" t="s">
        <v>30</v>
      </c>
      <c r="R121" s="47">
        <v>4200</v>
      </c>
      <c r="S121" s="56">
        <f>R121/R$129</f>
        <v>5.271018185012738E-2</v>
      </c>
      <c r="T121" s="38">
        <f t="shared" si="2"/>
        <v>42854</v>
      </c>
      <c r="U121" s="14">
        <f>T121/T$129</f>
        <v>4.309520385598193E-2</v>
      </c>
    </row>
    <row r="122" spans="1:21" x14ac:dyDescent="0.25">
      <c r="A122" s="13">
        <v>119</v>
      </c>
      <c r="B122" s="8" t="s">
        <v>14</v>
      </c>
      <c r="C122" s="91">
        <v>2016</v>
      </c>
      <c r="D122" s="27">
        <v>10019</v>
      </c>
      <c r="E122" s="10">
        <f>D122/D$130</f>
        <v>7.7644396568426116E-2</v>
      </c>
      <c r="F122" s="47">
        <v>4191</v>
      </c>
      <c r="G122" s="48">
        <f>F122/F$130</f>
        <v>2.7408637873754152E-2</v>
      </c>
      <c r="H122" s="9">
        <v>11270</v>
      </c>
      <c r="I122" s="10">
        <f>H122/H$130</f>
        <v>5.9930550754848419E-2</v>
      </c>
      <c r="J122" s="47">
        <v>5996</v>
      </c>
      <c r="K122" s="48">
        <f>J122/J$130</f>
        <v>4.176709065325513E-2</v>
      </c>
      <c r="L122" s="9">
        <v>737</v>
      </c>
      <c r="M122" s="10">
        <f>L122/L$130</f>
        <v>5.1340996168582377E-3</v>
      </c>
      <c r="N122" s="47">
        <v>6502</v>
      </c>
      <c r="O122" s="48">
        <f>N122/N$130</f>
        <v>7.325289259922714E-2</v>
      </c>
      <c r="P122" s="11" t="s">
        <v>30</v>
      </c>
      <c r="Q122" s="11" t="s">
        <v>30</v>
      </c>
      <c r="R122" s="47">
        <v>4200</v>
      </c>
      <c r="S122" s="56">
        <f>R122/R$130</f>
        <v>5.2855452920893005E-2</v>
      </c>
      <c r="T122" s="38">
        <f t="shared" si="2"/>
        <v>42915</v>
      </c>
      <c r="U122" s="14">
        <f>T122/T$130</f>
        <v>4.284366529728003E-2</v>
      </c>
    </row>
    <row r="123" spans="1:21" ht="15.75" thickBot="1" x14ac:dyDescent="0.3">
      <c r="A123" s="15">
        <v>120</v>
      </c>
      <c r="B123" s="16" t="s">
        <v>14</v>
      </c>
      <c r="C123" s="92">
        <v>2017</v>
      </c>
      <c r="D123" s="35">
        <v>10019</v>
      </c>
      <c r="E123" s="18">
        <f>D123/D$131</f>
        <v>7.7646201776276014E-2</v>
      </c>
      <c r="F123" s="49">
        <v>4191</v>
      </c>
      <c r="G123" s="50">
        <f>F123/F$131</f>
        <v>2.7269533080006247E-2</v>
      </c>
      <c r="H123" s="17">
        <v>11268</v>
      </c>
      <c r="I123" s="18">
        <f>H123/H$131</f>
        <v>6.0858434467002606E-2</v>
      </c>
      <c r="J123" s="49">
        <v>5996</v>
      </c>
      <c r="K123" s="50">
        <f>J123/J$131</f>
        <v>4.1766508776818055E-2</v>
      </c>
      <c r="L123" s="17">
        <v>2180</v>
      </c>
      <c r="M123" s="18">
        <f>L123/L$131</f>
        <v>1.497715640136031E-2</v>
      </c>
      <c r="N123" s="49">
        <v>6502</v>
      </c>
      <c r="O123" s="50">
        <f>N123/N$131</f>
        <v>7.325289259922714E-2</v>
      </c>
      <c r="P123" s="43" t="s">
        <v>30</v>
      </c>
      <c r="Q123" s="43" t="s">
        <v>30</v>
      </c>
      <c r="R123" s="49">
        <v>4200</v>
      </c>
      <c r="S123" s="57">
        <f>R123/R$131</f>
        <v>5.2854787762858187E-2</v>
      </c>
      <c r="T123" s="39">
        <f t="shared" si="2"/>
        <v>44356</v>
      </c>
      <c r="U123" s="19">
        <f>T123/T$131</f>
        <v>4.4290052112404631E-2</v>
      </c>
    </row>
    <row r="124" spans="1:21" x14ac:dyDescent="0.25">
      <c r="A124" s="61">
        <v>121</v>
      </c>
      <c r="B124" s="62" t="s">
        <v>15</v>
      </c>
      <c r="C124" s="93">
        <v>2010</v>
      </c>
      <c r="D124" s="63">
        <f>SUM(D4,D12,D20,D28,D36,D52,D60,D68,D76,D84,D92,D108,D116)</f>
        <v>130650</v>
      </c>
      <c r="E124" s="64">
        <f t="shared" ref="E124:E131" si="4">SUM(E44,E100,E108,E116)</f>
        <v>1</v>
      </c>
      <c r="F124" s="65">
        <f>SUM(F4,F12,F20,F28,F36,F52,F60,F68,F76,F84,F92,F108,F116)</f>
        <v>138136</v>
      </c>
      <c r="G124" s="66">
        <f t="shared" ref="G124:G131" si="5">SUM(G44,G100,G108,G116)</f>
        <v>1</v>
      </c>
      <c r="H124" s="67">
        <f>SUM(H4,H12,H20,H28,H36,H52,H60,H68,H76,H84,H92,H108,H116)</f>
        <v>181960</v>
      </c>
      <c r="I124" s="64">
        <f t="shared" ref="I124:I131" si="6">SUM(I44,I100,I108,I116)</f>
        <v>1</v>
      </c>
      <c r="J124" s="65">
        <f>SUM(J4,J12,J20,J28,J36,J52,J60,J68,J76,J84,J92,J108,J116)</f>
        <v>141216</v>
      </c>
      <c r="K124" s="66">
        <f t="shared" ref="K124:K131" si="7">SUM(K44,K100,K108,K116)</f>
        <v>1</v>
      </c>
      <c r="L124" s="67">
        <f>SUM(L4,L12,L20,L28,L36,L52,L60,L68,L76,L84,L92,L108,L116)</f>
        <v>131146</v>
      </c>
      <c r="M124" s="64">
        <f t="shared" ref="M124:M131" si="8">SUM(M44,M100,M108,M116)</f>
        <v>0.99999999999999989</v>
      </c>
      <c r="N124" s="65">
        <f>SUM(N4,N12,N20,N28,N36,N52,N60,N68,N76,N84,N92,N108,N116)</f>
        <v>91064</v>
      </c>
      <c r="O124" s="66">
        <f t="shared" ref="O124:O131" si="9">SUM(O44,O100,O108,O116)</f>
        <v>1</v>
      </c>
      <c r="P124" s="67">
        <f>SUM(P4,P12,P20,P28,P36,P52,P60,P68,P76,P84,P92,P108,P116)</f>
        <v>68757</v>
      </c>
      <c r="Q124" s="64">
        <f t="shared" ref="Q124:Q131" si="10">SUM(Q44,Q100,Q108,Q116)</f>
        <v>1</v>
      </c>
      <c r="R124" s="65">
        <f>SUM(R4,R12,R20,R28,R36,R52,R60,R68,R76,R84,R92,R108,R116)</f>
        <v>77502</v>
      </c>
      <c r="S124" s="68">
        <f t="shared" ref="S124:S131" si="11">SUM(S44,S100,S108,S116)</f>
        <v>0.99999999999999989</v>
      </c>
      <c r="T124" s="69">
        <f>SUM(D124,F124,H124,J124,L124,N124,P124,R124)</f>
        <v>960431</v>
      </c>
      <c r="U124" s="70">
        <f>SUM(U44,U100,U108,U116)</f>
        <v>1</v>
      </c>
    </row>
    <row r="125" spans="1:21" x14ac:dyDescent="0.25">
      <c r="A125" s="71">
        <v>122</v>
      </c>
      <c r="B125" s="7" t="s">
        <v>15</v>
      </c>
      <c r="C125" s="94">
        <v>2011</v>
      </c>
      <c r="D125" s="72">
        <f t="shared" ref="D125:R131" si="12">SUM(D5,D13,D21,D29,D37,D53,D61,D69,D77,D85,D93,D109,D117)</f>
        <v>130645</v>
      </c>
      <c r="E125" s="73">
        <f t="shared" si="4"/>
        <v>1</v>
      </c>
      <c r="F125" s="74">
        <f t="shared" si="12"/>
        <v>156315</v>
      </c>
      <c r="G125" s="75">
        <f t="shared" si="5"/>
        <v>0.99999999999999989</v>
      </c>
      <c r="H125" s="76">
        <f t="shared" si="12"/>
        <v>187973</v>
      </c>
      <c r="I125" s="73">
        <f t="shared" si="6"/>
        <v>1</v>
      </c>
      <c r="J125" s="74">
        <f t="shared" si="12"/>
        <v>141216</v>
      </c>
      <c r="K125" s="75">
        <f t="shared" si="7"/>
        <v>1</v>
      </c>
      <c r="L125" s="76">
        <f t="shared" si="12"/>
        <v>133624</v>
      </c>
      <c r="M125" s="73">
        <f t="shared" si="8"/>
        <v>1</v>
      </c>
      <c r="N125" s="74">
        <f t="shared" si="12"/>
        <v>91062</v>
      </c>
      <c r="O125" s="75">
        <f t="shared" si="9"/>
        <v>1</v>
      </c>
      <c r="P125" s="76">
        <f t="shared" si="12"/>
        <v>70172</v>
      </c>
      <c r="Q125" s="73">
        <f t="shared" si="10"/>
        <v>1</v>
      </c>
      <c r="R125" s="74">
        <f t="shared" si="12"/>
        <v>70823</v>
      </c>
      <c r="S125" s="77">
        <f t="shared" si="11"/>
        <v>1</v>
      </c>
      <c r="T125" s="78">
        <f t="shared" si="2"/>
        <v>981830</v>
      </c>
      <c r="U125" s="79">
        <f>SUM(U45,U101,U109,U117)</f>
        <v>1</v>
      </c>
    </row>
    <row r="126" spans="1:21" x14ac:dyDescent="0.25">
      <c r="A126" s="71">
        <v>123</v>
      </c>
      <c r="B126" s="7" t="s">
        <v>15</v>
      </c>
      <c r="C126" s="94">
        <v>2012</v>
      </c>
      <c r="D126" s="72">
        <f t="shared" si="12"/>
        <v>134936</v>
      </c>
      <c r="E126" s="73">
        <f t="shared" si="4"/>
        <v>1</v>
      </c>
      <c r="F126" s="74">
        <f t="shared" si="12"/>
        <v>155227</v>
      </c>
      <c r="G126" s="75">
        <f t="shared" si="5"/>
        <v>1</v>
      </c>
      <c r="H126" s="76">
        <f t="shared" si="12"/>
        <v>187029</v>
      </c>
      <c r="I126" s="73">
        <f t="shared" si="6"/>
        <v>1</v>
      </c>
      <c r="J126" s="74">
        <f t="shared" si="12"/>
        <v>141216</v>
      </c>
      <c r="K126" s="75">
        <f t="shared" si="7"/>
        <v>1</v>
      </c>
      <c r="L126" s="76">
        <f t="shared" si="12"/>
        <v>133010</v>
      </c>
      <c r="M126" s="73">
        <f t="shared" si="8"/>
        <v>1</v>
      </c>
      <c r="N126" s="74">
        <f t="shared" si="12"/>
        <v>91064</v>
      </c>
      <c r="O126" s="75">
        <f t="shared" si="9"/>
        <v>1</v>
      </c>
      <c r="P126" s="76">
        <f t="shared" si="12"/>
        <v>70182</v>
      </c>
      <c r="Q126" s="73">
        <f t="shared" si="10"/>
        <v>1</v>
      </c>
      <c r="R126" s="74">
        <f t="shared" si="12"/>
        <v>76171</v>
      </c>
      <c r="S126" s="77">
        <f t="shared" si="11"/>
        <v>1</v>
      </c>
      <c r="T126" s="78">
        <f t="shared" si="2"/>
        <v>988835</v>
      </c>
      <c r="U126" s="79">
        <f t="shared" ref="U126:U131" si="13">SUM(U46,U102,U110,U118)</f>
        <v>1</v>
      </c>
    </row>
    <row r="127" spans="1:21" x14ac:dyDescent="0.25">
      <c r="A127" s="71">
        <v>124</v>
      </c>
      <c r="B127" s="7" t="s">
        <v>15</v>
      </c>
      <c r="C127" s="94">
        <v>2013</v>
      </c>
      <c r="D127" s="72">
        <f t="shared" si="12"/>
        <v>136830</v>
      </c>
      <c r="E127" s="73">
        <f t="shared" si="4"/>
        <v>1</v>
      </c>
      <c r="F127" s="74">
        <f t="shared" si="12"/>
        <v>145228</v>
      </c>
      <c r="G127" s="75">
        <f t="shared" si="5"/>
        <v>1</v>
      </c>
      <c r="H127" s="76">
        <f t="shared" si="12"/>
        <v>188293</v>
      </c>
      <c r="I127" s="73">
        <f t="shared" si="6"/>
        <v>1</v>
      </c>
      <c r="J127" s="74">
        <f t="shared" si="12"/>
        <v>141189</v>
      </c>
      <c r="K127" s="75">
        <f t="shared" si="7"/>
        <v>1</v>
      </c>
      <c r="L127" s="76">
        <f t="shared" si="12"/>
        <v>135603</v>
      </c>
      <c r="M127" s="73">
        <f t="shared" si="8"/>
        <v>1</v>
      </c>
      <c r="N127" s="74">
        <f t="shared" si="12"/>
        <v>91068</v>
      </c>
      <c r="O127" s="75">
        <f t="shared" si="9"/>
        <v>1.0000000000000002</v>
      </c>
      <c r="P127" s="76">
        <f t="shared" si="12"/>
        <v>70187</v>
      </c>
      <c r="Q127" s="73">
        <f t="shared" si="10"/>
        <v>1</v>
      </c>
      <c r="R127" s="74">
        <f t="shared" si="12"/>
        <v>79147</v>
      </c>
      <c r="S127" s="77">
        <f t="shared" si="11"/>
        <v>1</v>
      </c>
      <c r="T127" s="78">
        <f t="shared" si="2"/>
        <v>987545</v>
      </c>
      <c r="U127" s="79">
        <f t="shared" si="13"/>
        <v>1</v>
      </c>
    </row>
    <row r="128" spans="1:21" x14ac:dyDescent="0.25">
      <c r="A128" s="71">
        <v>125</v>
      </c>
      <c r="B128" s="7" t="s">
        <v>15</v>
      </c>
      <c r="C128" s="94">
        <v>2014</v>
      </c>
      <c r="D128" s="72">
        <f t="shared" si="12"/>
        <v>129223</v>
      </c>
      <c r="E128" s="73">
        <f t="shared" si="4"/>
        <v>1</v>
      </c>
      <c r="F128" s="74">
        <f t="shared" si="12"/>
        <v>139553</v>
      </c>
      <c r="G128" s="75">
        <f t="shared" si="5"/>
        <v>1</v>
      </c>
      <c r="H128" s="76">
        <f t="shared" si="12"/>
        <v>189438</v>
      </c>
      <c r="I128" s="73">
        <f t="shared" si="6"/>
        <v>1.0000000000000002</v>
      </c>
      <c r="J128" s="74">
        <f t="shared" si="12"/>
        <v>141227</v>
      </c>
      <c r="K128" s="75">
        <f t="shared" si="7"/>
        <v>1</v>
      </c>
      <c r="L128" s="76">
        <f t="shared" si="12"/>
        <v>143545</v>
      </c>
      <c r="M128" s="73">
        <f t="shared" si="8"/>
        <v>1</v>
      </c>
      <c r="N128" s="74">
        <f t="shared" si="12"/>
        <v>91067</v>
      </c>
      <c r="O128" s="75">
        <f t="shared" si="9"/>
        <v>1</v>
      </c>
      <c r="P128" s="76">
        <f t="shared" si="12"/>
        <v>70187</v>
      </c>
      <c r="Q128" s="73">
        <f t="shared" si="10"/>
        <v>1</v>
      </c>
      <c r="R128" s="74">
        <f t="shared" si="12"/>
        <v>79148</v>
      </c>
      <c r="S128" s="77">
        <f t="shared" si="11"/>
        <v>0.99999999999999989</v>
      </c>
      <c r="T128" s="78">
        <f t="shared" si="2"/>
        <v>983388</v>
      </c>
      <c r="U128" s="79">
        <f t="shared" si="13"/>
        <v>1</v>
      </c>
    </row>
    <row r="129" spans="1:21" x14ac:dyDescent="0.25">
      <c r="A129" s="71">
        <v>126</v>
      </c>
      <c r="B129" s="7" t="s">
        <v>15</v>
      </c>
      <c r="C129" s="94">
        <v>2015</v>
      </c>
      <c r="D129" s="72">
        <f t="shared" si="12"/>
        <v>128982</v>
      </c>
      <c r="E129" s="73">
        <f t="shared" si="4"/>
        <v>1</v>
      </c>
      <c r="F129" s="74">
        <f t="shared" si="12"/>
        <v>139608</v>
      </c>
      <c r="G129" s="75">
        <f t="shared" si="5"/>
        <v>1</v>
      </c>
      <c r="H129" s="76">
        <f t="shared" si="12"/>
        <v>192271</v>
      </c>
      <c r="I129" s="73">
        <f t="shared" si="6"/>
        <v>1</v>
      </c>
      <c r="J129" s="74">
        <f t="shared" si="12"/>
        <v>143558</v>
      </c>
      <c r="K129" s="75">
        <f t="shared" si="7"/>
        <v>0.99999999999999989</v>
      </c>
      <c r="L129" s="76">
        <f t="shared" si="12"/>
        <v>142725</v>
      </c>
      <c r="M129" s="73">
        <f t="shared" si="8"/>
        <v>1</v>
      </c>
      <c r="N129" s="74">
        <f t="shared" si="12"/>
        <v>91070</v>
      </c>
      <c r="O129" s="75">
        <f t="shared" si="9"/>
        <v>1</v>
      </c>
      <c r="P129" s="76">
        <f t="shared" si="12"/>
        <v>76508</v>
      </c>
      <c r="Q129" s="73">
        <f t="shared" si="10"/>
        <v>1</v>
      </c>
      <c r="R129" s="74">
        <f t="shared" si="12"/>
        <v>79681</v>
      </c>
      <c r="S129" s="77">
        <f t="shared" si="11"/>
        <v>1</v>
      </c>
      <c r="T129" s="78">
        <f t="shared" si="2"/>
        <v>994403</v>
      </c>
      <c r="U129" s="79">
        <f>SUM(U49,U105,U113,U121)</f>
        <v>1</v>
      </c>
    </row>
    <row r="130" spans="1:21" x14ac:dyDescent="0.25">
      <c r="A130" s="71">
        <v>127</v>
      </c>
      <c r="B130" s="7" t="s">
        <v>15</v>
      </c>
      <c r="C130" s="94">
        <v>2016</v>
      </c>
      <c r="D130" s="72">
        <f t="shared" si="12"/>
        <v>129037</v>
      </c>
      <c r="E130" s="73">
        <f t="shared" si="4"/>
        <v>1</v>
      </c>
      <c r="F130" s="74">
        <f t="shared" si="12"/>
        <v>152908</v>
      </c>
      <c r="G130" s="75">
        <f t="shared" si="5"/>
        <v>1</v>
      </c>
      <c r="H130" s="76">
        <f t="shared" si="12"/>
        <v>188051</v>
      </c>
      <c r="I130" s="73">
        <f t="shared" si="6"/>
        <v>1</v>
      </c>
      <c r="J130" s="74">
        <f t="shared" si="12"/>
        <v>143558</v>
      </c>
      <c r="K130" s="75">
        <f t="shared" si="7"/>
        <v>0.99999999999999989</v>
      </c>
      <c r="L130" s="76">
        <f t="shared" si="12"/>
        <v>143550</v>
      </c>
      <c r="M130" s="73">
        <f t="shared" si="8"/>
        <v>1</v>
      </c>
      <c r="N130" s="74">
        <f t="shared" si="12"/>
        <v>88761</v>
      </c>
      <c r="O130" s="75">
        <f t="shared" si="9"/>
        <v>1</v>
      </c>
      <c r="P130" s="76">
        <f t="shared" si="12"/>
        <v>76338</v>
      </c>
      <c r="Q130" s="73">
        <f t="shared" si="10"/>
        <v>1</v>
      </c>
      <c r="R130" s="74">
        <f t="shared" si="12"/>
        <v>79462</v>
      </c>
      <c r="S130" s="77">
        <f t="shared" si="11"/>
        <v>1.0000000000000002</v>
      </c>
      <c r="T130" s="78">
        <f t="shared" si="2"/>
        <v>1001665</v>
      </c>
      <c r="U130" s="79">
        <f t="shared" si="13"/>
        <v>1.0000000000000002</v>
      </c>
    </row>
    <row r="131" spans="1:21" ht="15.75" thickBot="1" x14ac:dyDescent="0.3">
      <c r="A131" s="80">
        <v>128</v>
      </c>
      <c r="B131" s="81" t="s">
        <v>15</v>
      </c>
      <c r="C131" s="95">
        <v>2017</v>
      </c>
      <c r="D131" s="82">
        <f t="shared" si="12"/>
        <v>129034</v>
      </c>
      <c r="E131" s="83">
        <f t="shared" si="4"/>
        <v>1</v>
      </c>
      <c r="F131" s="84">
        <f t="shared" si="12"/>
        <v>153688</v>
      </c>
      <c r="G131" s="85">
        <f t="shared" si="5"/>
        <v>0.99999999999999989</v>
      </c>
      <c r="H131" s="86">
        <f t="shared" si="12"/>
        <v>185151</v>
      </c>
      <c r="I131" s="83">
        <f t="shared" si="6"/>
        <v>0.99999999999999989</v>
      </c>
      <c r="J131" s="84">
        <f t="shared" si="12"/>
        <v>143560</v>
      </c>
      <c r="K131" s="85">
        <f t="shared" si="7"/>
        <v>1</v>
      </c>
      <c r="L131" s="86">
        <f t="shared" si="12"/>
        <v>145555</v>
      </c>
      <c r="M131" s="83">
        <f t="shared" si="8"/>
        <v>1</v>
      </c>
      <c r="N131" s="84">
        <f t="shared" si="12"/>
        <v>88761</v>
      </c>
      <c r="O131" s="85">
        <f t="shared" si="9"/>
        <v>1</v>
      </c>
      <c r="P131" s="86">
        <f t="shared" si="12"/>
        <v>76277</v>
      </c>
      <c r="Q131" s="83">
        <f t="shared" si="10"/>
        <v>1</v>
      </c>
      <c r="R131" s="84">
        <f t="shared" si="12"/>
        <v>79463</v>
      </c>
      <c r="S131" s="87">
        <f t="shared" si="11"/>
        <v>1</v>
      </c>
      <c r="T131" s="88">
        <f t="shared" si="2"/>
        <v>1001489</v>
      </c>
      <c r="U131" s="89">
        <f t="shared" si="13"/>
        <v>1</v>
      </c>
    </row>
    <row r="132" spans="1:21" x14ac:dyDescent="0.25">
      <c r="A132">
        <v>129</v>
      </c>
      <c r="B132" s="3"/>
      <c r="C132" s="3"/>
      <c r="D132" s="2"/>
    </row>
    <row r="133" spans="1:21" x14ac:dyDescent="0.25">
      <c r="A133">
        <v>130</v>
      </c>
      <c r="B133" s="4" t="s">
        <v>52</v>
      </c>
      <c r="C133" s="3"/>
      <c r="D133" s="2"/>
    </row>
    <row r="134" spans="1:21" x14ac:dyDescent="0.25">
      <c r="A134">
        <v>131</v>
      </c>
      <c r="B134" s="4" t="s">
        <v>53</v>
      </c>
      <c r="C134" s="3"/>
      <c r="D134" s="2"/>
    </row>
    <row r="135" spans="1:21" x14ac:dyDescent="0.25">
      <c r="A135">
        <v>132</v>
      </c>
    </row>
    <row r="136" spans="1:21" ht="60" x14ac:dyDescent="0.25">
      <c r="A136">
        <v>133</v>
      </c>
      <c r="B136" s="1" t="s">
        <v>16</v>
      </c>
    </row>
    <row r="137" spans="1:21" x14ac:dyDescent="0.25">
      <c r="A137">
        <v>134</v>
      </c>
      <c r="B137" s="1" t="s">
        <v>17</v>
      </c>
    </row>
    <row r="138" spans="1:21" x14ac:dyDescent="0.25">
      <c r="A138">
        <v>135</v>
      </c>
    </row>
    <row r="139" spans="1:21" x14ac:dyDescent="0.25">
      <c r="A139">
        <v>136</v>
      </c>
      <c r="B139" t="s">
        <v>18</v>
      </c>
      <c r="C139" t="s">
        <v>19</v>
      </c>
    </row>
    <row r="140" spans="1:21" x14ac:dyDescent="0.25">
      <c r="A140">
        <v>137</v>
      </c>
    </row>
    <row r="141" spans="1:21" x14ac:dyDescent="0.25">
      <c r="A141">
        <v>138</v>
      </c>
      <c r="B141" t="s">
        <v>20</v>
      </c>
      <c r="C141" t="s">
        <v>21</v>
      </c>
    </row>
    <row r="142" spans="1:21" x14ac:dyDescent="0.25">
      <c r="A142">
        <v>139</v>
      </c>
    </row>
    <row r="143" spans="1:21" x14ac:dyDescent="0.25">
      <c r="A143">
        <v>140</v>
      </c>
      <c r="B143" t="s">
        <v>22</v>
      </c>
      <c r="C143" t="s">
        <v>23</v>
      </c>
    </row>
    <row r="144" spans="1:21" x14ac:dyDescent="0.25">
      <c r="A144">
        <v>141</v>
      </c>
    </row>
    <row r="145" spans="1:3" x14ac:dyDescent="0.25">
      <c r="A145">
        <v>142</v>
      </c>
      <c r="B145" t="s">
        <v>24</v>
      </c>
    </row>
    <row r="146" spans="1:3" x14ac:dyDescent="0.25">
      <c r="A146">
        <v>143</v>
      </c>
    </row>
    <row r="147" spans="1:3" x14ac:dyDescent="0.25">
      <c r="A147">
        <v>144</v>
      </c>
      <c r="B147" t="s">
        <v>25</v>
      </c>
      <c r="C147" t="s">
        <v>26</v>
      </c>
    </row>
    <row r="148" spans="1:3" x14ac:dyDescent="0.25">
      <c r="A148">
        <v>145</v>
      </c>
    </row>
    <row r="149" spans="1:3" x14ac:dyDescent="0.25">
      <c r="A149">
        <v>146</v>
      </c>
    </row>
    <row r="150" spans="1:3" x14ac:dyDescent="0.25">
      <c r="A150">
        <v>147</v>
      </c>
    </row>
    <row r="151" spans="1:3" x14ac:dyDescent="0.25">
      <c r="A151">
        <v>148</v>
      </c>
    </row>
    <row r="152" spans="1:3" x14ac:dyDescent="0.25">
      <c r="A152">
        <v>149</v>
      </c>
    </row>
    <row r="153" spans="1:3" x14ac:dyDescent="0.25">
      <c r="A153">
        <v>150</v>
      </c>
    </row>
    <row r="154" spans="1:3" x14ac:dyDescent="0.25">
      <c r="A154">
        <v>151</v>
      </c>
    </row>
    <row r="155" spans="1:3" x14ac:dyDescent="0.25">
      <c r="A155">
        <v>152</v>
      </c>
    </row>
    <row r="156" spans="1:3" x14ac:dyDescent="0.25">
      <c r="A156">
        <v>153</v>
      </c>
      <c r="B156" t="s">
        <v>27</v>
      </c>
      <c r="C156" t="s">
        <v>28</v>
      </c>
    </row>
  </sheetData>
  <mergeCells count="2">
    <mergeCell ref="D2:S2"/>
    <mergeCell ref="T2:U2"/>
  </mergeCells>
  <pageMargins left="0.75" right="0.75" top="0.75" bottom="0.5" header="0.5" footer="0.75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ES321M16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Bernd Eckhardt</dc:creator>
  <cp:lastModifiedBy>Bernd Eckhardt</cp:lastModifiedBy>
  <dcterms:created xsi:type="dcterms:W3CDTF">2018-10-11T15:18:10Z</dcterms:created>
  <dcterms:modified xsi:type="dcterms:W3CDTF">2018-10-19T12:53:32Z</dcterms:modified>
</cp:coreProperties>
</file>