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ISEAPPS\FISEPRO\New_Content\sample_NFI\IE\Originals_more_recent\Tabular_data\Info_level_B\Topic_Area\Custom_results\"/>
    </mc:Choice>
  </mc:AlternateContent>
  <bookViews>
    <workbookView xWindow="0" yWindow="0" windowWidth="28800" windowHeight="11400"/>
  </bookViews>
  <sheets>
    <sheet name="Species_Group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0" i="3" l="1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J5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F20" i="3"/>
  <c r="AT20" i="3" s="1"/>
  <c r="F19" i="3"/>
  <c r="AT19" i="3" s="1"/>
  <c r="F18" i="3"/>
  <c r="F17" i="3"/>
  <c r="AT17" i="3" s="1"/>
  <c r="F16" i="3"/>
  <c r="F15" i="3"/>
  <c r="AT15" i="3" s="1"/>
  <c r="F14" i="3"/>
  <c r="AT14" i="3" s="1"/>
  <c r="F13" i="3"/>
  <c r="F12" i="3"/>
  <c r="F11" i="3"/>
  <c r="F10" i="3"/>
  <c r="AT10" i="3" s="1"/>
  <c r="F9" i="3"/>
  <c r="AT9" i="3" s="1"/>
  <c r="F8" i="3"/>
  <c r="AT8" i="3" s="1"/>
  <c r="F7" i="3"/>
  <c r="AT7" i="3" s="1"/>
  <c r="F6" i="3"/>
  <c r="AT6" i="3" s="1"/>
  <c r="F5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O7" i="3"/>
  <c r="AO6" i="3"/>
  <c r="AO5" i="3"/>
  <c r="AT13" i="3"/>
  <c r="AT12" i="3"/>
  <c r="AT11" i="3"/>
  <c r="AT16" i="3" l="1"/>
  <c r="AT18" i="3"/>
  <c r="AT5" i="3"/>
</calcChain>
</file>

<file path=xl/sharedStrings.xml><?xml version="1.0" encoding="utf-8"?>
<sst xmlns="http://schemas.openxmlformats.org/spreadsheetml/2006/main" count="83" uniqueCount="42">
  <si>
    <t>Total</t>
  </si>
  <si>
    <t>Species group</t>
  </si>
  <si>
    <t>Sitka spruce</t>
  </si>
  <si>
    <t>Norway spruce</t>
  </si>
  <si>
    <t>Scots pine</t>
  </si>
  <si>
    <t>Douglas fir</t>
  </si>
  <si>
    <t>IE011 - Border (IE041)</t>
  </si>
  <si>
    <t>IE012 - Midland (IE063)</t>
  </si>
  <si>
    <t>IE013 - West (IE042)</t>
  </si>
  <si>
    <t>IE021 - Dublin (IE061)</t>
  </si>
  <si>
    <t>IE022 - Mid - East (IE062)</t>
  </si>
  <si>
    <t>IE023 - Mid - West (IE051)</t>
  </si>
  <si>
    <t>IE024 - South - East (IE052)</t>
  </si>
  <si>
    <t>IE025 - South - West (IE053)</t>
  </si>
  <si>
    <t>Area
(in ha)</t>
  </si>
  <si>
    <t>95% Lower CI
(in ha)</t>
  </si>
  <si>
    <t>95% Upper CI
(in ha)</t>
  </si>
  <si>
    <t>% of F-Types for this NUTS unit</t>
  </si>
  <si>
    <t>% of F-Type Total</t>
  </si>
  <si>
    <t>Other pines</t>
  </si>
  <si>
    <t>Larch spp.</t>
  </si>
  <si>
    <t>Other conifers</t>
  </si>
  <si>
    <t>Sessil &amp; penduculate oak</t>
  </si>
  <si>
    <t>Beech</t>
  </si>
  <si>
    <t>Ash</t>
  </si>
  <si>
    <t>Sycamore</t>
  </si>
  <si>
    <t>Birch spp.</t>
  </si>
  <si>
    <t>Alder</t>
  </si>
  <si>
    <t>Other 'long living' broadleaves</t>
  </si>
  <si>
    <t xml:space="preserve">Other 'short living' broadleaves </t>
  </si>
  <si>
    <t>Definition:</t>
  </si>
  <si>
    <t>95% Lower CI: 95 % Lower Confidence Interval Boundary</t>
  </si>
  <si>
    <t>95% Upper CI: 95 % Upper Confidence Interval Boundary</t>
  </si>
  <si>
    <t>Value adding steps:</t>
  </si>
  <si>
    <t>Table formatted</t>
  </si>
  <si>
    <t>Percentage values added</t>
  </si>
  <si>
    <t>Totals checked</t>
  </si>
  <si>
    <t>JRC value adding: 2019-10</t>
  </si>
  <si>
    <t>NFI Cycle 3 (2015-2017): 3. 'Total Stocked Forest Area' by Species Group and NUTS 3</t>
  </si>
  <si>
    <t>'Total Stocked Forest Area', 673,112 ha: Excludes 'Forest Open Area' (82,496 ha) and 'Temporarily Unstocked Areas' (14,413 ha) from 'Total Forest Land' (770,020 ha)</t>
  </si>
  <si>
    <t>Source: https://www.agriculture.gov.ie/nfi/nfithirdcycle2017/nationalforestinventorypublications2017/</t>
  </si>
  <si>
    <t>Original Irish Code &amp; Name and (EC Regulation No 1059/2003, official NUTS Level 3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</si>
</sst>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Border="0" applyAlignment="0"/>
    <xf numFmtId="0" fontId="5" fillId="0" borderId="0"/>
  </cellStyleXfs>
  <cellXfs count="115">
    <xf numFmtId="0" fontId="0" fillId="0" borderId="0" xfId="0"/>
    <xf numFmtId="3" fontId="0" fillId="0" borderId="0" xfId="0" applyNumberFormat="1"/>
    <xf numFmtId="0" fontId="0" fillId="0" borderId="0" xfId="0" applyAlignme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 applyAlignment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0" xfId="0" applyBorder="1" applyAlignment="1">
      <alignment vertical="top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0" borderId="6" xfId="0" applyFont="1" applyBorder="1" applyAlignment="1"/>
    <xf numFmtId="3" fontId="0" fillId="2" borderId="14" xfId="0" applyNumberFormat="1" applyFill="1" applyBorder="1"/>
    <xf numFmtId="3" fontId="0" fillId="2" borderId="15" xfId="0" applyNumberFormat="1" applyFill="1" applyBorder="1"/>
    <xf numFmtId="0" fontId="0" fillId="2" borderId="15" xfId="0" applyFill="1" applyBorder="1"/>
    <xf numFmtId="164" fontId="0" fillId="2" borderId="16" xfId="1" applyNumberFormat="1" applyFont="1" applyFill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5" xfId="0" applyBorder="1"/>
    <xf numFmtId="164" fontId="0" fillId="0" borderId="16" xfId="1" applyNumberFormat="1" applyFont="1" applyBorder="1"/>
    <xf numFmtId="3" fontId="2" fillId="3" borderId="14" xfId="0" applyNumberFormat="1" applyFont="1" applyFill="1" applyBorder="1"/>
    <xf numFmtId="3" fontId="2" fillId="3" borderId="15" xfId="0" applyNumberFormat="1" applyFont="1" applyFill="1" applyBorder="1"/>
    <xf numFmtId="165" fontId="2" fillId="3" borderId="17" xfId="0" applyNumberFormat="1" applyFont="1" applyFill="1" applyBorder="1"/>
    <xf numFmtId="164" fontId="0" fillId="3" borderId="16" xfId="1" applyNumberFormat="1" applyFont="1" applyFill="1" applyBorder="1"/>
    <xf numFmtId="0" fontId="2" fillId="0" borderId="18" xfId="0" applyFont="1" applyBorder="1" applyAlignment="1"/>
    <xf numFmtId="3" fontId="0" fillId="2" borderId="19" xfId="0" applyNumberFormat="1" applyFill="1" applyBorder="1"/>
    <xf numFmtId="3" fontId="0" fillId="2" borderId="20" xfId="0" applyNumberFormat="1" applyFill="1" applyBorder="1"/>
    <xf numFmtId="0" fontId="0" fillId="2" borderId="20" xfId="0" applyFill="1" applyBorder="1"/>
    <xf numFmtId="164" fontId="0" fillId="2" borderId="21" xfId="1" applyNumberFormat="1" applyFont="1" applyFill="1" applyBorder="1"/>
    <xf numFmtId="3" fontId="0" fillId="0" borderId="19" xfId="0" applyNumberFormat="1" applyBorder="1"/>
    <xf numFmtId="3" fontId="0" fillId="0" borderId="20" xfId="0" applyNumberFormat="1" applyBorder="1"/>
    <xf numFmtId="0" fontId="0" fillId="0" borderId="20" xfId="0" applyBorder="1"/>
    <xf numFmtId="164" fontId="0" fillId="0" borderId="21" xfId="1" applyNumberFormat="1" applyFont="1" applyBorder="1"/>
    <xf numFmtId="3" fontId="2" fillId="3" borderId="19" xfId="0" applyNumberFormat="1" applyFont="1" applyFill="1" applyBorder="1"/>
    <xf numFmtId="3" fontId="2" fillId="3" borderId="20" xfId="0" applyNumberFormat="1" applyFont="1" applyFill="1" applyBorder="1"/>
    <xf numFmtId="165" fontId="2" fillId="3" borderId="22" xfId="0" applyNumberFormat="1" applyFont="1" applyFill="1" applyBorder="1"/>
    <xf numFmtId="164" fontId="0" fillId="3" borderId="21" xfId="1" applyNumberFormat="1" applyFont="1" applyFill="1" applyBorder="1"/>
    <xf numFmtId="0" fontId="2" fillId="0" borderId="10" xfId="0" applyFont="1" applyBorder="1" applyAlignment="1"/>
    <xf numFmtId="3" fontId="0" fillId="2" borderId="23" xfId="0" applyNumberFormat="1" applyFill="1" applyBorder="1"/>
    <xf numFmtId="3" fontId="0" fillId="2" borderId="5" xfId="0" applyNumberFormat="1" applyFill="1" applyBorder="1"/>
    <xf numFmtId="0" fontId="0" fillId="2" borderId="5" xfId="0" applyFill="1" applyBorder="1"/>
    <xf numFmtId="164" fontId="0" fillId="2" borderId="24" xfId="1" applyNumberFormat="1" applyFont="1" applyFill="1" applyBorder="1"/>
    <xf numFmtId="3" fontId="0" fillId="0" borderId="23" xfId="0" applyNumberFormat="1" applyBorder="1"/>
    <xf numFmtId="3" fontId="0" fillId="0" borderId="5" xfId="0" applyNumberFormat="1" applyBorder="1"/>
    <xf numFmtId="164" fontId="0" fillId="0" borderId="24" xfId="1" applyNumberFormat="1" applyFont="1" applyBorder="1"/>
    <xf numFmtId="0" fontId="0" fillId="0" borderId="23" xfId="0" applyBorder="1"/>
    <xf numFmtId="3" fontId="2" fillId="3" borderId="23" xfId="0" applyNumberFormat="1" applyFont="1" applyFill="1" applyBorder="1"/>
    <xf numFmtId="3" fontId="2" fillId="3" borderId="5" xfId="0" applyNumberFormat="1" applyFont="1" applyFill="1" applyBorder="1"/>
    <xf numFmtId="165" fontId="2" fillId="3" borderId="25" xfId="0" applyNumberFormat="1" applyFont="1" applyFill="1" applyBorder="1"/>
    <xf numFmtId="164" fontId="0" fillId="3" borderId="24" xfId="1" applyNumberFormat="1" applyFont="1" applyFill="1" applyBorder="1"/>
    <xf numFmtId="0" fontId="2" fillId="0" borderId="1" xfId="0" applyFont="1" applyBorder="1" applyAlignment="1"/>
    <xf numFmtId="3" fontId="2" fillId="2" borderId="26" xfId="0" applyNumberFormat="1" applyFont="1" applyFill="1" applyBorder="1"/>
    <xf numFmtId="0" fontId="2" fillId="2" borderId="27" xfId="0" applyFont="1" applyFill="1" applyBorder="1"/>
    <xf numFmtId="166" fontId="2" fillId="2" borderId="27" xfId="0" applyNumberFormat="1" applyFont="1" applyFill="1" applyBorder="1"/>
    <xf numFmtId="164" fontId="2" fillId="2" borderId="28" xfId="1" applyNumberFormat="1" applyFont="1" applyFill="1" applyBorder="1"/>
    <xf numFmtId="3" fontId="2" fillId="0" borderId="26" xfId="0" applyNumberFormat="1" applyFont="1" applyBorder="1"/>
    <xf numFmtId="0" fontId="2" fillId="0" borderId="27" xfId="0" applyFont="1" applyBorder="1"/>
    <xf numFmtId="166" fontId="2" fillId="0" borderId="27" xfId="0" applyNumberFormat="1" applyFont="1" applyBorder="1"/>
    <xf numFmtId="164" fontId="2" fillId="0" borderId="28" xfId="1" applyNumberFormat="1" applyFont="1" applyBorder="1"/>
    <xf numFmtId="3" fontId="2" fillId="0" borderId="27" xfId="0" applyNumberFormat="1" applyFont="1" applyBorder="1"/>
    <xf numFmtId="3" fontId="2" fillId="2" borderId="27" xfId="0" applyNumberFormat="1" applyFont="1" applyFill="1" applyBorder="1"/>
    <xf numFmtId="3" fontId="2" fillId="3" borderId="26" xfId="0" applyNumberFormat="1" applyFont="1" applyFill="1" applyBorder="1"/>
    <xf numFmtId="0" fontId="2" fillId="3" borderId="27" xfId="0" applyFont="1" applyFill="1" applyBorder="1"/>
    <xf numFmtId="166" fontId="2" fillId="3" borderId="29" xfId="0" applyNumberFormat="1" applyFont="1" applyFill="1" applyBorder="1"/>
    <xf numFmtId="164" fontId="2" fillId="3" borderId="28" xfId="1" applyNumberFormat="1" applyFont="1" applyFill="1" applyBorder="1"/>
    <xf numFmtId="0" fontId="2" fillId="0" borderId="30" xfId="0" applyFont="1" applyBorder="1" applyAlignment="1"/>
    <xf numFmtId="3" fontId="0" fillId="2" borderId="31" xfId="0" applyNumberFormat="1" applyFill="1" applyBorder="1"/>
    <xf numFmtId="3" fontId="0" fillId="2" borderId="32" xfId="0" applyNumberFormat="1" applyFill="1" applyBorder="1"/>
    <xf numFmtId="0" fontId="0" fillId="2" borderId="32" xfId="0" applyFill="1" applyBorder="1"/>
    <xf numFmtId="164" fontId="0" fillId="2" borderId="33" xfId="1" applyNumberFormat="1" applyFont="1" applyFill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2" xfId="0" applyBorder="1"/>
    <xf numFmtId="164" fontId="0" fillId="0" borderId="33" xfId="1" applyNumberFormat="1" applyFont="1" applyBorder="1"/>
    <xf numFmtId="3" fontId="2" fillId="3" borderId="31" xfId="0" applyNumberFormat="1" applyFont="1" applyFill="1" applyBorder="1"/>
    <xf numFmtId="3" fontId="2" fillId="3" borderId="32" xfId="0" applyNumberFormat="1" applyFont="1" applyFill="1" applyBorder="1"/>
    <xf numFmtId="165" fontId="2" fillId="3" borderId="34" xfId="0" applyNumberFormat="1" applyFont="1" applyFill="1" applyBorder="1"/>
    <xf numFmtId="164" fontId="0" fillId="3" borderId="33" xfId="1" applyNumberFormat="1" applyFont="1" applyFill="1" applyBorder="1"/>
    <xf numFmtId="3" fontId="0" fillId="2" borderId="11" xfId="0" applyNumberFormat="1" applyFill="1" applyBorder="1"/>
    <xf numFmtId="3" fontId="0" fillId="2" borderId="12" xfId="0" applyNumberFormat="1" applyFill="1" applyBorder="1"/>
    <xf numFmtId="0" fontId="0" fillId="2" borderId="12" xfId="0" applyFill="1" applyBorder="1"/>
    <xf numFmtId="164" fontId="0" fillId="2" borderId="13" xfId="1" applyNumberFormat="1" applyFont="1" applyFill="1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12" xfId="0" applyBorder="1"/>
    <xf numFmtId="164" fontId="0" fillId="0" borderId="13" xfId="1" applyNumberFormat="1" applyFont="1" applyBorder="1"/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165" fontId="2" fillId="3" borderId="35" xfId="0" applyNumberFormat="1" applyFont="1" applyFill="1" applyBorder="1"/>
    <xf numFmtId="164" fontId="0" fillId="3" borderId="13" xfId="1" applyNumberFormat="1" applyFont="1" applyFill="1" applyBorder="1"/>
    <xf numFmtId="0" fontId="2" fillId="0" borderId="0" xfId="0" applyFont="1" applyFill="1" applyBorder="1" applyAlignment="1"/>
    <xf numFmtId="0" fontId="2" fillId="0" borderId="0" xfId="0" quotePrefix="1" applyFont="1" applyFill="1" applyBorder="1" applyAlignment="1"/>
    <xf numFmtId="0" fontId="0" fillId="0" borderId="0" xfId="0" applyBorder="1" applyAlignment="1"/>
    <xf numFmtId="0" fontId="4" fillId="0" borderId="0" xfId="2" applyFont="1" applyFill="1" applyAlignment="1" applyProtection="1"/>
    <xf numFmtId="0" fontId="3" fillId="0" borderId="0" xfId="2" applyFill="1" applyAlignment="1" applyProtection="1"/>
    <xf numFmtId="0" fontId="5" fillId="0" borderId="0" xfId="3" applyAlignment="1"/>
    <xf numFmtId="0" fontId="6" fillId="0" borderId="0" xfId="0" applyFont="1" applyFill="1" applyBorder="1" applyAlignment="1"/>
    <xf numFmtId="0" fontId="2" fillId="0" borderId="0" xfId="0" applyFont="1"/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tabSelected="1" workbookViewId="0"/>
  </sheetViews>
  <sheetFormatPr defaultRowHeight="15" x14ac:dyDescent="0.25"/>
  <cols>
    <col min="1" max="1" width="30.7109375" customWidth="1"/>
    <col min="2" max="46" width="12.7109375" customWidth="1"/>
  </cols>
  <sheetData>
    <row r="1" spans="1:49" ht="15.75" thickBot="1" x14ac:dyDescent="0.3">
      <c r="A1" s="114" t="s">
        <v>38</v>
      </c>
    </row>
    <row r="2" spans="1:49" ht="15.75" thickBot="1" x14ac:dyDescent="0.3">
      <c r="A2" s="2"/>
      <c r="B2" s="3" t="s">
        <v>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  <c r="AP2" s="6"/>
      <c r="AQ2" s="7"/>
      <c r="AR2" s="7"/>
      <c r="AS2" s="7"/>
      <c r="AT2" s="7"/>
    </row>
    <row r="3" spans="1:49" x14ac:dyDescent="0.25">
      <c r="A3" s="8"/>
      <c r="B3" s="9" t="s">
        <v>6</v>
      </c>
      <c r="C3" s="10"/>
      <c r="D3" s="10"/>
      <c r="E3" s="10"/>
      <c r="F3" s="11"/>
      <c r="G3" s="12" t="s">
        <v>7</v>
      </c>
      <c r="H3" s="13"/>
      <c r="I3" s="13"/>
      <c r="J3" s="13"/>
      <c r="K3" s="14"/>
      <c r="L3" s="9" t="s">
        <v>8</v>
      </c>
      <c r="M3" s="10"/>
      <c r="N3" s="10"/>
      <c r="O3" s="10"/>
      <c r="P3" s="11"/>
      <c r="Q3" s="12" t="s">
        <v>9</v>
      </c>
      <c r="R3" s="13"/>
      <c r="S3" s="13"/>
      <c r="T3" s="13"/>
      <c r="U3" s="14"/>
      <c r="V3" s="9" t="s">
        <v>10</v>
      </c>
      <c r="W3" s="10"/>
      <c r="X3" s="10"/>
      <c r="Y3" s="10"/>
      <c r="Z3" s="11"/>
      <c r="AA3" s="12" t="s">
        <v>11</v>
      </c>
      <c r="AB3" s="13"/>
      <c r="AC3" s="13"/>
      <c r="AD3" s="13"/>
      <c r="AE3" s="14"/>
      <c r="AF3" s="9" t="s">
        <v>12</v>
      </c>
      <c r="AG3" s="10"/>
      <c r="AH3" s="10"/>
      <c r="AI3" s="10"/>
      <c r="AJ3" s="11"/>
      <c r="AK3" s="12" t="s">
        <v>13</v>
      </c>
      <c r="AL3" s="13"/>
      <c r="AM3" s="13"/>
      <c r="AN3" s="13"/>
      <c r="AO3" s="14"/>
      <c r="AP3" s="15" t="s">
        <v>0</v>
      </c>
      <c r="AQ3" s="16"/>
      <c r="AR3" s="16"/>
      <c r="AS3" s="16"/>
      <c r="AT3" s="17"/>
    </row>
    <row r="4" spans="1:49" ht="45.75" thickBot="1" x14ac:dyDescent="0.3">
      <c r="A4" s="18" t="s">
        <v>1</v>
      </c>
      <c r="B4" s="19" t="s">
        <v>14</v>
      </c>
      <c r="C4" s="20" t="s">
        <v>15</v>
      </c>
      <c r="D4" s="20" t="s">
        <v>16</v>
      </c>
      <c r="E4" s="20" t="s">
        <v>17</v>
      </c>
      <c r="F4" s="21" t="s">
        <v>18</v>
      </c>
      <c r="G4" s="22" t="s">
        <v>14</v>
      </c>
      <c r="H4" s="23" t="s">
        <v>15</v>
      </c>
      <c r="I4" s="23" t="s">
        <v>16</v>
      </c>
      <c r="J4" s="23" t="s">
        <v>17</v>
      </c>
      <c r="K4" s="24" t="s">
        <v>18</v>
      </c>
      <c r="L4" s="19" t="s">
        <v>14</v>
      </c>
      <c r="M4" s="20" t="s">
        <v>15</v>
      </c>
      <c r="N4" s="20" t="s">
        <v>16</v>
      </c>
      <c r="O4" s="20" t="s">
        <v>17</v>
      </c>
      <c r="P4" s="21" t="s">
        <v>18</v>
      </c>
      <c r="Q4" s="22" t="s">
        <v>14</v>
      </c>
      <c r="R4" s="23" t="s">
        <v>15</v>
      </c>
      <c r="S4" s="23" t="s">
        <v>16</v>
      </c>
      <c r="T4" s="23" t="s">
        <v>17</v>
      </c>
      <c r="U4" s="24" t="s">
        <v>18</v>
      </c>
      <c r="V4" s="19" t="s">
        <v>14</v>
      </c>
      <c r="W4" s="20" t="s">
        <v>15</v>
      </c>
      <c r="X4" s="20" t="s">
        <v>16</v>
      </c>
      <c r="Y4" s="20" t="s">
        <v>17</v>
      </c>
      <c r="Z4" s="21" t="s">
        <v>18</v>
      </c>
      <c r="AA4" s="22" t="s">
        <v>14</v>
      </c>
      <c r="AB4" s="23" t="s">
        <v>15</v>
      </c>
      <c r="AC4" s="23" t="s">
        <v>16</v>
      </c>
      <c r="AD4" s="23" t="s">
        <v>17</v>
      </c>
      <c r="AE4" s="24" t="s">
        <v>18</v>
      </c>
      <c r="AF4" s="19" t="s">
        <v>14</v>
      </c>
      <c r="AG4" s="20" t="s">
        <v>15</v>
      </c>
      <c r="AH4" s="20" t="s">
        <v>16</v>
      </c>
      <c r="AI4" s="20" t="s">
        <v>17</v>
      </c>
      <c r="AJ4" s="21" t="s">
        <v>18</v>
      </c>
      <c r="AK4" s="22" t="s">
        <v>14</v>
      </c>
      <c r="AL4" s="23" t="s">
        <v>15</v>
      </c>
      <c r="AM4" s="23" t="s">
        <v>16</v>
      </c>
      <c r="AN4" s="23" t="s">
        <v>17</v>
      </c>
      <c r="AO4" s="24" t="s">
        <v>18</v>
      </c>
      <c r="AP4" s="25" t="s">
        <v>14</v>
      </c>
      <c r="AQ4" s="26" t="s">
        <v>15</v>
      </c>
      <c r="AR4" s="26" t="s">
        <v>16</v>
      </c>
      <c r="AS4" s="26" t="s">
        <v>17</v>
      </c>
      <c r="AT4" s="27" t="s">
        <v>18</v>
      </c>
    </row>
    <row r="5" spans="1:49" x14ac:dyDescent="0.25">
      <c r="A5" s="28" t="s">
        <v>2</v>
      </c>
      <c r="B5" s="83">
        <v>69926</v>
      </c>
      <c r="C5" s="84">
        <v>66578</v>
      </c>
      <c r="D5" s="84">
        <v>73274</v>
      </c>
      <c r="E5" s="85">
        <v>58.5</v>
      </c>
      <c r="F5" s="86">
        <f>B5/$AP5</f>
        <v>0.20368121033115746</v>
      </c>
      <c r="G5" s="87">
        <v>22559</v>
      </c>
      <c r="H5" s="88">
        <v>20031</v>
      </c>
      <c r="I5" s="88">
        <v>25086</v>
      </c>
      <c r="J5" s="89">
        <v>31.1</v>
      </c>
      <c r="K5" s="90">
        <f>G5/$AP5</f>
        <v>6.5710099589002396E-2</v>
      </c>
      <c r="L5" s="83">
        <v>62208</v>
      </c>
      <c r="M5" s="84">
        <v>58640</v>
      </c>
      <c r="N5" s="84">
        <v>65777</v>
      </c>
      <c r="O5" s="85">
        <v>49.2</v>
      </c>
      <c r="P5" s="86">
        <f>L5/$AP5</f>
        <v>0.18120013631954701</v>
      </c>
      <c r="Q5" s="87">
        <v>2137</v>
      </c>
      <c r="R5" s="89">
        <v>1722</v>
      </c>
      <c r="S5" s="88">
        <v>2551</v>
      </c>
      <c r="T5" s="89">
        <v>38.1</v>
      </c>
      <c r="U5" s="90">
        <f>Q5/$AP5</f>
        <v>6.2246767508177718E-3</v>
      </c>
      <c r="V5" s="83">
        <v>19391</v>
      </c>
      <c r="W5" s="84">
        <v>17608</v>
      </c>
      <c r="X5" s="84">
        <v>21174</v>
      </c>
      <c r="Y5" s="85">
        <v>36.200000000000003</v>
      </c>
      <c r="Z5" s="86">
        <f>V5/$AP5</f>
        <v>5.6482314869025461E-2</v>
      </c>
      <c r="AA5" s="87">
        <v>50829</v>
      </c>
      <c r="AB5" s="88">
        <v>48509</v>
      </c>
      <c r="AC5" s="88">
        <v>53150</v>
      </c>
      <c r="AD5" s="89">
        <v>58.7</v>
      </c>
      <c r="AE5" s="90">
        <f>AA5/$AP5</f>
        <v>0.14805526184712986</v>
      </c>
      <c r="AF5" s="83">
        <v>42990</v>
      </c>
      <c r="AG5" s="84">
        <v>40302</v>
      </c>
      <c r="AH5" s="84">
        <v>45678</v>
      </c>
      <c r="AI5" s="85">
        <v>49.6</v>
      </c>
      <c r="AJ5" s="86">
        <f>AF5/$AP5</f>
        <v>0.12522173772468695</v>
      </c>
      <c r="AK5" s="87">
        <v>73270</v>
      </c>
      <c r="AL5" s="88">
        <v>69781</v>
      </c>
      <c r="AM5" s="88">
        <v>76760</v>
      </c>
      <c r="AN5" s="89">
        <v>59.4</v>
      </c>
      <c r="AO5" s="90">
        <f>AK5/$AP5</f>
        <v>0.21342164975779979</v>
      </c>
      <c r="AP5" s="91">
        <v>343311</v>
      </c>
      <c r="AQ5" s="92">
        <v>335693</v>
      </c>
      <c r="AR5" s="92">
        <v>350928</v>
      </c>
      <c r="AS5" s="93">
        <v>51.1</v>
      </c>
      <c r="AT5" s="94">
        <f>SUM(F5,K5,P5,U5,Z5,AE5,AJ5,AO5)</f>
        <v>0.99999708718916669</v>
      </c>
      <c r="AV5" s="1"/>
      <c r="AW5" s="1"/>
    </row>
    <row r="6" spans="1:49" x14ac:dyDescent="0.25">
      <c r="A6" s="41" t="s">
        <v>3</v>
      </c>
      <c r="B6" s="42">
        <v>1885</v>
      </c>
      <c r="C6" s="43">
        <v>914</v>
      </c>
      <c r="D6" s="43">
        <v>2857</v>
      </c>
      <c r="E6" s="44">
        <v>1.6</v>
      </c>
      <c r="F6" s="45">
        <f t="shared" ref="F6:F20" si="0">B6/$AP6</f>
        <v>7.3138555853024478E-2</v>
      </c>
      <c r="G6" s="46">
        <v>10190</v>
      </c>
      <c r="H6" s="47">
        <v>8347</v>
      </c>
      <c r="I6" s="47">
        <v>12033</v>
      </c>
      <c r="J6" s="48">
        <v>14.1</v>
      </c>
      <c r="K6" s="49">
        <f t="shared" ref="K6:K20" si="1">G6/$AP6</f>
        <v>0.39537500485003685</v>
      </c>
      <c r="L6" s="42">
        <v>2848</v>
      </c>
      <c r="M6" s="43">
        <v>1795</v>
      </c>
      <c r="N6" s="43">
        <v>3901</v>
      </c>
      <c r="O6" s="44">
        <v>2.2999999999999998</v>
      </c>
      <c r="P6" s="45">
        <f t="shared" ref="P6:P20" si="2">L6/$AP6</f>
        <v>0.11050323982462266</v>
      </c>
      <c r="Q6" s="46"/>
      <c r="R6" s="48"/>
      <c r="S6" s="47"/>
      <c r="T6" s="48"/>
      <c r="U6" s="49">
        <f t="shared" ref="U6:U20" si="3">Q6/$AP6</f>
        <v>0</v>
      </c>
      <c r="V6" s="42">
        <v>3968</v>
      </c>
      <c r="W6" s="43">
        <v>2831</v>
      </c>
      <c r="X6" s="43">
        <v>5105</v>
      </c>
      <c r="Y6" s="44">
        <v>7.4</v>
      </c>
      <c r="Z6" s="45">
        <f t="shared" ref="Z6:Z20" si="4">V6/$AP6</f>
        <v>0.1539595700927327</v>
      </c>
      <c r="AA6" s="46">
        <v>2575</v>
      </c>
      <c r="AB6" s="47">
        <v>1342</v>
      </c>
      <c r="AC6" s="47">
        <v>3808</v>
      </c>
      <c r="AD6" s="48">
        <v>3</v>
      </c>
      <c r="AE6" s="49">
        <f t="shared" ref="AE6:AE20" si="5">AA6/$AP6</f>
        <v>9.9910759321770848E-2</v>
      </c>
      <c r="AF6" s="42">
        <v>3453</v>
      </c>
      <c r="AG6" s="43">
        <v>2230</v>
      </c>
      <c r="AH6" s="43">
        <v>4675</v>
      </c>
      <c r="AI6" s="44">
        <v>4</v>
      </c>
      <c r="AJ6" s="45">
        <f t="shared" ref="AJ6:AJ20" si="6">AF6/$AP6</f>
        <v>0.13397741822837853</v>
      </c>
      <c r="AK6" s="46">
        <v>854</v>
      </c>
      <c r="AL6" s="47">
        <v>0</v>
      </c>
      <c r="AM6" s="47">
        <v>3831</v>
      </c>
      <c r="AN6" s="48">
        <v>0.7</v>
      </c>
      <c r="AO6" s="49">
        <f t="shared" ref="AO6:AO20" si="7">AK6/$AP6</f>
        <v>3.3135451829433907E-2</v>
      </c>
      <c r="AP6" s="50">
        <v>25773</v>
      </c>
      <c r="AQ6" s="51">
        <v>22882</v>
      </c>
      <c r="AR6" s="51">
        <v>28664</v>
      </c>
      <c r="AS6" s="52">
        <v>3.8</v>
      </c>
      <c r="AT6" s="53">
        <f>SUM(F6,K6,P6,U6,Z6,AE6,AJ6,AO6)</f>
        <v>0.99999999999999989</v>
      </c>
      <c r="AV6" s="1"/>
      <c r="AW6" s="1"/>
    </row>
    <row r="7" spans="1:49" x14ac:dyDescent="0.25">
      <c r="A7" s="41" t="s">
        <v>4</v>
      </c>
      <c r="B7" s="42">
        <v>639</v>
      </c>
      <c r="C7" s="43">
        <v>0</v>
      </c>
      <c r="D7" s="43">
        <v>1848</v>
      </c>
      <c r="E7" s="44">
        <v>0.5</v>
      </c>
      <c r="F7" s="45">
        <f t="shared" si="0"/>
        <v>8.3387707164295971E-2</v>
      </c>
      <c r="G7" s="46">
        <v>1568</v>
      </c>
      <c r="H7" s="47">
        <v>495</v>
      </c>
      <c r="I7" s="47">
        <v>2642</v>
      </c>
      <c r="J7" s="48">
        <v>2.2000000000000002</v>
      </c>
      <c r="K7" s="49">
        <f t="shared" si="1"/>
        <v>0.20461960067858542</v>
      </c>
      <c r="L7" s="42">
        <v>704</v>
      </c>
      <c r="M7" s="43">
        <v>0</v>
      </c>
      <c r="N7" s="43">
        <v>1510</v>
      </c>
      <c r="O7" s="44">
        <v>0.6</v>
      </c>
      <c r="P7" s="45">
        <f t="shared" si="2"/>
        <v>9.1870024794466917E-2</v>
      </c>
      <c r="Q7" s="46">
        <v>52</v>
      </c>
      <c r="R7" s="48"/>
      <c r="S7" s="47"/>
      <c r="T7" s="48">
        <v>0.9</v>
      </c>
      <c r="U7" s="49">
        <f t="shared" si="3"/>
        <v>6.7858541041367609E-3</v>
      </c>
      <c r="V7" s="42">
        <v>1279</v>
      </c>
      <c r="W7" s="43">
        <v>33</v>
      </c>
      <c r="X7" s="43">
        <v>2526</v>
      </c>
      <c r="Y7" s="44">
        <v>2.4</v>
      </c>
      <c r="Z7" s="45">
        <f t="shared" si="4"/>
        <v>0.16690591152290227</v>
      </c>
      <c r="AA7" s="46">
        <v>697</v>
      </c>
      <c r="AB7" s="47">
        <v>128</v>
      </c>
      <c r="AC7" s="47">
        <v>1266</v>
      </c>
      <c r="AD7" s="48">
        <v>0.8</v>
      </c>
      <c r="AE7" s="49">
        <f t="shared" si="5"/>
        <v>9.0956544434294656E-2</v>
      </c>
      <c r="AF7" s="42">
        <v>2097</v>
      </c>
      <c r="AG7" s="43">
        <v>1115</v>
      </c>
      <c r="AH7" s="43">
        <v>3078</v>
      </c>
      <c r="AI7" s="44">
        <v>2.4</v>
      </c>
      <c r="AJ7" s="45">
        <f t="shared" si="6"/>
        <v>0.27365261646874595</v>
      </c>
      <c r="AK7" s="46">
        <v>628</v>
      </c>
      <c r="AL7" s="47">
        <v>241</v>
      </c>
      <c r="AM7" s="47">
        <v>1015</v>
      </c>
      <c r="AN7" s="48">
        <v>0.5</v>
      </c>
      <c r="AO7" s="49">
        <f t="shared" si="7"/>
        <v>8.1952238026882424E-2</v>
      </c>
      <c r="AP7" s="50">
        <v>7663</v>
      </c>
      <c r="AQ7" s="51">
        <v>5830</v>
      </c>
      <c r="AR7" s="51">
        <v>9496</v>
      </c>
      <c r="AS7" s="52">
        <v>1.1000000000000001</v>
      </c>
      <c r="AT7" s="53">
        <f>SUM(F7,K7,P7,U7,Z7,AE7,AJ7,AO7)</f>
        <v>1.0001304971943104</v>
      </c>
      <c r="AV7" s="1"/>
      <c r="AW7" s="1"/>
    </row>
    <row r="8" spans="1:49" x14ac:dyDescent="0.25">
      <c r="A8" s="41" t="s">
        <v>19</v>
      </c>
      <c r="B8" s="42">
        <v>10357</v>
      </c>
      <c r="C8" s="43">
        <v>8347</v>
      </c>
      <c r="D8" s="43">
        <v>12367</v>
      </c>
      <c r="E8" s="44">
        <v>8.6999999999999993</v>
      </c>
      <c r="F8" s="45">
        <f t="shared" si="0"/>
        <v>0.15960364914010972</v>
      </c>
      <c r="G8" s="46">
        <v>4006</v>
      </c>
      <c r="H8" s="47">
        <v>2469</v>
      </c>
      <c r="I8" s="47">
        <v>5544</v>
      </c>
      <c r="J8" s="48">
        <v>5.5</v>
      </c>
      <c r="K8" s="49">
        <f t="shared" si="1"/>
        <v>6.1733341552117363E-2</v>
      </c>
      <c r="L8" s="42">
        <v>31312</v>
      </c>
      <c r="M8" s="43">
        <v>27969</v>
      </c>
      <c r="N8" s="43">
        <v>34655</v>
      </c>
      <c r="O8" s="44">
        <v>24.9</v>
      </c>
      <c r="P8" s="45">
        <f t="shared" si="2"/>
        <v>0.4825248104542933</v>
      </c>
      <c r="Q8" s="46">
        <v>874</v>
      </c>
      <c r="R8" s="48">
        <v>0</v>
      </c>
      <c r="S8" s="47">
        <v>1780</v>
      </c>
      <c r="T8" s="48">
        <v>15.6</v>
      </c>
      <c r="U8" s="49">
        <f t="shared" si="3"/>
        <v>1.3468532330641681E-2</v>
      </c>
      <c r="V8" s="42">
        <v>1014</v>
      </c>
      <c r="W8" s="43">
        <v>0</v>
      </c>
      <c r="X8" s="43">
        <v>2675</v>
      </c>
      <c r="Y8" s="44">
        <v>1.9</v>
      </c>
      <c r="Z8" s="45">
        <f t="shared" si="4"/>
        <v>1.5625963138753623E-2</v>
      </c>
      <c r="AA8" s="46">
        <v>5990</v>
      </c>
      <c r="AB8" s="47">
        <v>4174</v>
      </c>
      <c r="AC8" s="47">
        <v>7806</v>
      </c>
      <c r="AD8" s="48">
        <v>6.9</v>
      </c>
      <c r="AE8" s="49">
        <f t="shared" si="5"/>
        <v>9.230721814707514E-2</v>
      </c>
      <c r="AF8" s="42">
        <v>3053</v>
      </c>
      <c r="AG8" s="43">
        <v>1372</v>
      </c>
      <c r="AH8" s="43">
        <v>4735</v>
      </c>
      <c r="AI8" s="44">
        <v>3.5</v>
      </c>
      <c r="AJ8" s="45">
        <f t="shared" si="6"/>
        <v>4.7047401836898234E-2</v>
      </c>
      <c r="AK8" s="46">
        <v>8287</v>
      </c>
      <c r="AL8" s="47">
        <v>6443</v>
      </c>
      <c r="AM8" s="47">
        <v>10131</v>
      </c>
      <c r="AN8" s="48">
        <v>6.7</v>
      </c>
      <c r="AO8" s="49">
        <f t="shared" si="7"/>
        <v>0.12770449362016889</v>
      </c>
      <c r="AP8" s="50">
        <v>64892</v>
      </c>
      <c r="AQ8" s="51">
        <v>59707</v>
      </c>
      <c r="AR8" s="51">
        <v>70078</v>
      </c>
      <c r="AS8" s="52">
        <v>9.6</v>
      </c>
      <c r="AT8" s="53">
        <f>SUM(F8,K8,P8,U8,Z8,AE8,AJ8,AO8)</f>
        <v>1.0000154102200578</v>
      </c>
      <c r="AV8" s="1"/>
      <c r="AW8" s="1"/>
    </row>
    <row r="9" spans="1:49" x14ac:dyDescent="0.25">
      <c r="A9" s="41" t="s">
        <v>5</v>
      </c>
      <c r="B9" s="42">
        <v>44</v>
      </c>
      <c r="C9" s="43"/>
      <c r="D9" s="43"/>
      <c r="E9" s="44">
        <v>0.04</v>
      </c>
      <c r="F9" s="45">
        <f>B9/$AP9</f>
        <v>4.2389210019267822E-3</v>
      </c>
      <c r="G9" s="46">
        <v>1551</v>
      </c>
      <c r="H9" s="47">
        <v>1127</v>
      </c>
      <c r="I9" s="47">
        <v>1975</v>
      </c>
      <c r="J9" s="48">
        <v>2.1</v>
      </c>
      <c r="K9" s="49">
        <f>G9/$AP9</f>
        <v>0.14942196531791907</v>
      </c>
      <c r="L9" s="42"/>
      <c r="M9" s="43"/>
      <c r="N9" s="43"/>
      <c r="O9" s="44"/>
      <c r="P9" s="45">
        <f>L9/$AP9</f>
        <v>0</v>
      </c>
      <c r="Q9" s="46">
        <v>103</v>
      </c>
      <c r="R9" s="48"/>
      <c r="S9" s="47"/>
      <c r="T9" s="48">
        <v>1.8</v>
      </c>
      <c r="U9" s="49">
        <f>Q9/$AP9</f>
        <v>9.9229287090558775E-3</v>
      </c>
      <c r="V9" s="42">
        <v>1400</v>
      </c>
      <c r="W9" s="43">
        <v>770</v>
      </c>
      <c r="X9" s="43">
        <v>2030</v>
      </c>
      <c r="Y9" s="44">
        <v>2.6</v>
      </c>
      <c r="Z9" s="45">
        <f>V9/$AP9</f>
        <v>0.13487475915221581</v>
      </c>
      <c r="AA9" s="46">
        <v>648</v>
      </c>
      <c r="AB9" s="47">
        <v>0</v>
      </c>
      <c r="AC9" s="47">
        <v>2560</v>
      </c>
      <c r="AD9" s="48">
        <v>0.7</v>
      </c>
      <c r="AE9" s="49">
        <f>AA9/$AP9</f>
        <v>6.2427745664739881E-2</v>
      </c>
      <c r="AF9" s="42">
        <v>5239</v>
      </c>
      <c r="AG9" s="43">
        <v>4355</v>
      </c>
      <c r="AH9" s="43">
        <v>6123</v>
      </c>
      <c r="AI9" s="44">
        <v>6.1</v>
      </c>
      <c r="AJ9" s="45">
        <f>AF9/$AP9</f>
        <v>0.50472061657032752</v>
      </c>
      <c r="AK9" s="46">
        <v>1394</v>
      </c>
      <c r="AL9" s="47">
        <v>610</v>
      </c>
      <c r="AM9" s="47">
        <v>2179</v>
      </c>
      <c r="AN9" s="48">
        <v>1.1000000000000001</v>
      </c>
      <c r="AO9" s="49">
        <f>AK9/$AP9</f>
        <v>0.13429672447013488</v>
      </c>
      <c r="AP9" s="50">
        <v>10380</v>
      </c>
      <c r="AQ9" s="51">
        <v>9147</v>
      </c>
      <c r="AR9" s="51">
        <v>11612</v>
      </c>
      <c r="AS9" s="52">
        <v>1.5</v>
      </c>
      <c r="AT9" s="53">
        <f>SUM(F9,K9,P9,U9,Z9,AE9,AJ9,AO9)</f>
        <v>0.99990366088631977</v>
      </c>
      <c r="AV9" s="1"/>
      <c r="AW9" s="1"/>
    </row>
    <row r="10" spans="1:49" x14ac:dyDescent="0.25">
      <c r="A10" s="41" t="s">
        <v>20</v>
      </c>
      <c r="B10" s="42">
        <v>4903</v>
      </c>
      <c r="C10" s="43">
        <v>3327</v>
      </c>
      <c r="D10" s="43">
        <v>6480</v>
      </c>
      <c r="E10" s="44">
        <v>4.0999999999999996</v>
      </c>
      <c r="F10" s="45">
        <f t="shared" si="0"/>
        <v>0.20019599036380711</v>
      </c>
      <c r="G10" s="46">
        <v>2456</v>
      </c>
      <c r="H10" s="47">
        <v>1178</v>
      </c>
      <c r="I10" s="47">
        <v>3734</v>
      </c>
      <c r="J10" s="48">
        <v>3.4</v>
      </c>
      <c r="K10" s="49">
        <f t="shared" si="1"/>
        <v>0.10028173614797273</v>
      </c>
      <c r="L10" s="42">
        <v>3591</v>
      </c>
      <c r="M10" s="43">
        <v>2373</v>
      </c>
      <c r="N10" s="43">
        <v>4810</v>
      </c>
      <c r="O10" s="44">
        <v>2.9</v>
      </c>
      <c r="P10" s="45">
        <f t="shared" si="2"/>
        <v>0.14662529092319629</v>
      </c>
      <c r="Q10" s="46">
        <v>149</v>
      </c>
      <c r="R10" s="48">
        <v>0</v>
      </c>
      <c r="S10" s="47">
        <v>1914</v>
      </c>
      <c r="T10" s="48">
        <v>2.7</v>
      </c>
      <c r="U10" s="49">
        <f t="shared" si="3"/>
        <v>6.0838675431791273E-3</v>
      </c>
      <c r="V10" s="42">
        <v>2410</v>
      </c>
      <c r="W10" s="43">
        <v>1089</v>
      </c>
      <c r="X10" s="43">
        <v>3730</v>
      </c>
      <c r="Y10" s="44">
        <v>4.5</v>
      </c>
      <c r="Z10" s="45">
        <f t="shared" si="4"/>
        <v>9.84034951614879E-2</v>
      </c>
      <c r="AA10" s="46">
        <v>3226</v>
      </c>
      <c r="AB10" s="47">
        <v>2007</v>
      </c>
      <c r="AC10" s="47">
        <v>4445</v>
      </c>
      <c r="AD10" s="48">
        <v>3.7</v>
      </c>
      <c r="AE10" s="49">
        <f t="shared" si="5"/>
        <v>0.13172185700869707</v>
      </c>
      <c r="AF10" s="42">
        <v>3485</v>
      </c>
      <c r="AG10" s="43">
        <v>2018</v>
      </c>
      <c r="AH10" s="43">
        <v>4951</v>
      </c>
      <c r="AI10" s="44">
        <v>4</v>
      </c>
      <c r="AJ10" s="45">
        <f t="shared" si="6"/>
        <v>0.14229717038912254</v>
      </c>
      <c r="AK10" s="46">
        <v>4271</v>
      </c>
      <c r="AL10" s="47">
        <v>2814</v>
      </c>
      <c r="AM10" s="47">
        <v>5729</v>
      </c>
      <c r="AN10" s="48">
        <v>3.5</v>
      </c>
      <c r="AO10" s="49">
        <f t="shared" si="7"/>
        <v>0.17439059246253727</v>
      </c>
      <c r="AP10" s="50">
        <v>24491</v>
      </c>
      <c r="AQ10" s="51">
        <v>21142</v>
      </c>
      <c r="AR10" s="51">
        <v>27839</v>
      </c>
      <c r="AS10" s="52">
        <v>3.6</v>
      </c>
      <c r="AT10" s="53">
        <f>SUM(F10,K10,P10,U10,Z10,AE10,AJ10,AO10)</f>
        <v>1.0000000000000002</v>
      </c>
      <c r="AV10" s="1"/>
      <c r="AW10" s="1"/>
    </row>
    <row r="11" spans="1:49" ht="15.75" thickBot="1" x14ac:dyDescent="0.3">
      <c r="A11" s="54" t="s">
        <v>21</v>
      </c>
      <c r="B11" s="95">
        <v>694</v>
      </c>
      <c r="C11" s="96">
        <v>177</v>
      </c>
      <c r="D11" s="96">
        <v>1210</v>
      </c>
      <c r="E11" s="97">
        <v>0.6</v>
      </c>
      <c r="F11" s="98">
        <f t="shared" si="0"/>
        <v>0.22934567085261071</v>
      </c>
      <c r="G11" s="99">
        <v>470</v>
      </c>
      <c r="H11" s="100">
        <v>0</v>
      </c>
      <c r="I11" s="100">
        <v>1311</v>
      </c>
      <c r="J11" s="101">
        <v>0.6</v>
      </c>
      <c r="K11" s="102">
        <f t="shared" si="1"/>
        <v>0.15532055518836749</v>
      </c>
      <c r="L11" s="95">
        <v>79</v>
      </c>
      <c r="M11" s="96">
        <v>0</v>
      </c>
      <c r="N11" s="96">
        <v>277</v>
      </c>
      <c r="O11" s="97">
        <v>0.06</v>
      </c>
      <c r="P11" s="98">
        <f t="shared" si="2"/>
        <v>2.6107072042300065E-2</v>
      </c>
      <c r="Q11" s="99">
        <v>47</v>
      </c>
      <c r="R11" s="101"/>
      <c r="S11" s="100"/>
      <c r="T11" s="101">
        <v>0.8</v>
      </c>
      <c r="U11" s="102">
        <f t="shared" si="3"/>
        <v>1.5532055518836747E-2</v>
      </c>
      <c r="V11" s="95">
        <v>663</v>
      </c>
      <c r="W11" s="96">
        <v>0</v>
      </c>
      <c r="X11" s="96">
        <v>3676</v>
      </c>
      <c r="Y11" s="97">
        <v>1.2</v>
      </c>
      <c r="Z11" s="98">
        <f t="shared" si="4"/>
        <v>0.21910112359550563</v>
      </c>
      <c r="AA11" s="99">
        <v>162</v>
      </c>
      <c r="AB11" s="100">
        <v>0</v>
      </c>
      <c r="AC11" s="100">
        <v>763</v>
      </c>
      <c r="AD11" s="101">
        <v>0.2</v>
      </c>
      <c r="AE11" s="102">
        <f t="shared" si="5"/>
        <v>5.3536021150033045E-2</v>
      </c>
      <c r="AF11" s="95">
        <v>654</v>
      </c>
      <c r="AG11" s="96">
        <v>16</v>
      </c>
      <c r="AH11" s="96">
        <v>1293</v>
      </c>
      <c r="AI11" s="97">
        <v>0.8</v>
      </c>
      <c r="AJ11" s="98">
        <f t="shared" si="6"/>
        <v>0.21612690019828157</v>
      </c>
      <c r="AK11" s="99">
        <v>257</v>
      </c>
      <c r="AL11" s="100">
        <v>0</v>
      </c>
      <c r="AM11" s="100">
        <v>642</v>
      </c>
      <c r="AN11" s="101">
        <v>0.2</v>
      </c>
      <c r="AO11" s="102">
        <f t="shared" si="7"/>
        <v>8.4930601454064766E-2</v>
      </c>
      <c r="AP11" s="103">
        <v>3026</v>
      </c>
      <c r="AQ11" s="104">
        <v>1962</v>
      </c>
      <c r="AR11" s="104">
        <v>4089</v>
      </c>
      <c r="AS11" s="105">
        <v>0.4</v>
      </c>
      <c r="AT11" s="106">
        <f>SUM(F11,K11,P11,U11,Z11,AE11,AJ11,AO11)</f>
        <v>1</v>
      </c>
      <c r="AV11" s="1"/>
      <c r="AW11" s="1"/>
    </row>
    <row r="12" spans="1:49" x14ac:dyDescent="0.25">
      <c r="A12" s="82" t="s">
        <v>22</v>
      </c>
      <c r="B12" s="29">
        <v>1532</v>
      </c>
      <c r="C12" s="30">
        <v>402</v>
      </c>
      <c r="D12" s="30">
        <v>2662</v>
      </c>
      <c r="E12" s="31">
        <v>1.3</v>
      </c>
      <c r="F12" s="32">
        <f t="shared" si="0"/>
        <v>8.5672743540990942E-2</v>
      </c>
      <c r="G12" s="33">
        <v>1967</v>
      </c>
      <c r="H12" s="34">
        <v>775</v>
      </c>
      <c r="I12" s="34">
        <v>3158</v>
      </c>
      <c r="J12" s="35">
        <v>2.7</v>
      </c>
      <c r="K12" s="36">
        <f t="shared" si="1"/>
        <v>0.10999888155687283</v>
      </c>
      <c r="L12" s="29">
        <v>1714</v>
      </c>
      <c r="M12" s="30">
        <v>662</v>
      </c>
      <c r="N12" s="30">
        <v>2765</v>
      </c>
      <c r="O12" s="31">
        <v>1.4</v>
      </c>
      <c r="P12" s="32">
        <f t="shared" si="2"/>
        <v>9.5850575998210494E-2</v>
      </c>
      <c r="Q12" s="33">
        <v>402</v>
      </c>
      <c r="R12" s="35">
        <v>0</v>
      </c>
      <c r="S12" s="34">
        <v>4168</v>
      </c>
      <c r="T12" s="35">
        <v>7.2</v>
      </c>
      <c r="U12" s="36">
        <f t="shared" si="3"/>
        <v>2.2480706856056371E-2</v>
      </c>
      <c r="V12" s="29">
        <v>3782</v>
      </c>
      <c r="W12" s="30">
        <v>2290</v>
      </c>
      <c r="X12" s="30">
        <v>5273</v>
      </c>
      <c r="Y12" s="31">
        <v>7.1</v>
      </c>
      <c r="Z12" s="32">
        <f t="shared" si="4"/>
        <v>0.21149759534727658</v>
      </c>
      <c r="AA12" s="33">
        <v>851</v>
      </c>
      <c r="AB12" s="34">
        <v>0</v>
      </c>
      <c r="AC12" s="34">
        <v>2362</v>
      </c>
      <c r="AD12" s="35">
        <v>1</v>
      </c>
      <c r="AE12" s="36">
        <f t="shared" si="5"/>
        <v>4.7589755060955148E-2</v>
      </c>
      <c r="AF12" s="29">
        <v>3601</v>
      </c>
      <c r="AG12" s="30">
        <v>2115</v>
      </c>
      <c r="AH12" s="30">
        <v>5087</v>
      </c>
      <c r="AI12" s="31">
        <v>4.2</v>
      </c>
      <c r="AJ12" s="32">
        <f t="shared" si="6"/>
        <v>0.2013756850464154</v>
      </c>
      <c r="AK12" s="33">
        <v>4034</v>
      </c>
      <c r="AL12" s="34">
        <v>2591</v>
      </c>
      <c r="AM12" s="34">
        <v>5476</v>
      </c>
      <c r="AN12" s="35">
        <v>3.3</v>
      </c>
      <c r="AO12" s="36">
        <f t="shared" si="7"/>
        <v>0.22558997874958059</v>
      </c>
      <c r="AP12" s="37">
        <v>17882</v>
      </c>
      <c r="AQ12" s="38">
        <v>14782</v>
      </c>
      <c r="AR12" s="38">
        <v>20981</v>
      </c>
      <c r="AS12" s="39">
        <v>2.7</v>
      </c>
      <c r="AT12" s="40">
        <f>SUM(F12,K12,P12,U12,Z12,AE12,AJ12,AO12)</f>
        <v>1.0000559221563583</v>
      </c>
      <c r="AV12" s="1"/>
      <c r="AW12" s="1"/>
    </row>
    <row r="13" spans="1:49" x14ac:dyDescent="0.25">
      <c r="A13" s="41" t="s">
        <v>23</v>
      </c>
      <c r="B13" s="42">
        <v>1063</v>
      </c>
      <c r="C13" s="43">
        <v>483</v>
      </c>
      <c r="D13" s="43">
        <v>1644</v>
      </c>
      <c r="E13" s="44">
        <v>0.9</v>
      </c>
      <c r="F13" s="45">
        <f>B13/$AP13</f>
        <v>0.10601376284033111</v>
      </c>
      <c r="G13" s="46">
        <v>2018</v>
      </c>
      <c r="H13" s="47">
        <v>778</v>
      </c>
      <c r="I13" s="47">
        <v>3258</v>
      </c>
      <c r="J13" s="48">
        <v>2.8</v>
      </c>
      <c r="K13" s="49">
        <f>G13/$AP13</f>
        <v>0.20125660716066621</v>
      </c>
      <c r="L13" s="42">
        <v>732</v>
      </c>
      <c r="M13" s="43">
        <v>277</v>
      </c>
      <c r="N13" s="43">
        <v>1187</v>
      </c>
      <c r="O13" s="44">
        <v>0.6</v>
      </c>
      <c r="P13" s="45">
        <f>L13/$AP13</f>
        <v>7.3002892191084079E-2</v>
      </c>
      <c r="Q13" s="46">
        <v>68</v>
      </c>
      <c r="R13" s="48">
        <v>0</v>
      </c>
      <c r="S13" s="47">
        <v>535</v>
      </c>
      <c r="T13" s="48">
        <v>1.2</v>
      </c>
      <c r="U13" s="49">
        <f>Q13/$AP13</f>
        <v>6.781689438516007E-3</v>
      </c>
      <c r="V13" s="42">
        <v>2422</v>
      </c>
      <c r="W13" s="43">
        <v>1395</v>
      </c>
      <c r="X13" s="43">
        <v>3449</v>
      </c>
      <c r="Y13" s="44">
        <v>4.5</v>
      </c>
      <c r="Z13" s="45">
        <f>V13/$AP13</f>
        <v>0.24154782088361423</v>
      </c>
      <c r="AA13" s="46">
        <v>861</v>
      </c>
      <c r="AB13" s="47">
        <v>73</v>
      </c>
      <c r="AC13" s="47">
        <v>1650</v>
      </c>
      <c r="AD13" s="48">
        <v>1</v>
      </c>
      <c r="AE13" s="49">
        <f>AA13/$AP13</f>
        <v>8.586815597885708E-2</v>
      </c>
      <c r="AF13" s="42">
        <v>1095</v>
      </c>
      <c r="AG13" s="43">
        <v>0</v>
      </c>
      <c r="AH13" s="43">
        <v>2255</v>
      </c>
      <c r="AI13" s="44">
        <v>1.3</v>
      </c>
      <c r="AJ13" s="45">
        <f>AF13/$AP13</f>
        <v>0.10920514610551511</v>
      </c>
      <c r="AK13" s="46">
        <v>1767</v>
      </c>
      <c r="AL13" s="47">
        <v>776</v>
      </c>
      <c r="AM13" s="47">
        <v>2759</v>
      </c>
      <c r="AN13" s="48">
        <v>1.4</v>
      </c>
      <c r="AO13" s="49">
        <f>AK13/$AP13</f>
        <v>0.17622419467437916</v>
      </c>
      <c r="AP13" s="50">
        <v>10027</v>
      </c>
      <c r="AQ13" s="51">
        <v>7980</v>
      </c>
      <c r="AR13" s="51">
        <v>12074</v>
      </c>
      <c r="AS13" s="52">
        <v>1.5</v>
      </c>
      <c r="AT13" s="53">
        <f>SUM(F13,K13,P13,U13,Z13,AE13,AJ13,AO13)</f>
        <v>0.99990026927296305</v>
      </c>
      <c r="AV13" s="1"/>
      <c r="AW13" s="1"/>
    </row>
    <row r="14" spans="1:49" x14ac:dyDescent="0.25">
      <c r="A14" s="41" t="s">
        <v>24</v>
      </c>
      <c r="B14" s="42">
        <v>3094</v>
      </c>
      <c r="C14" s="43">
        <v>1542</v>
      </c>
      <c r="D14" s="43">
        <v>4646</v>
      </c>
      <c r="E14" s="44">
        <v>2.6</v>
      </c>
      <c r="F14" s="45">
        <f t="shared" si="0"/>
        <v>0.12239408204438466</v>
      </c>
      <c r="G14" s="46">
        <v>3319</v>
      </c>
      <c r="H14" s="47">
        <v>2007</v>
      </c>
      <c r="I14" s="47">
        <v>4631</v>
      </c>
      <c r="J14" s="48">
        <v>4.5999999999999996</v>
      </c>
      <c r="K14" s="49">
        <f t="shared" si="1"/>
        <v>0.13129475058348827</v>
      </c>
      <c r="L14" s="42">
        <v>2882</v>
      </c>
      <c r="M14" s="43">
        <v>1627</v>
      </c>
      <c r="N14" s="43">
        <v>4138</v>
      </c>
      <c r="O14" s="44">
        <v>2.2999999999999998</v>
      </c>
      <c r="P14" s="45">
        <f t="shared" si="2"/>
        <v>0.11400767435420706</v>
      </c>
      <c r="Q14" s="46">
        <v>347</v>
      </c>
      <c r="R14" s="48">
        <v>0</v>
      </c>
      <c r="S14" s="47">
        <v>740</v>
      </c>
      <c r="T14" s="48">
        <v>6.2</v>
      </c>
      <c r="U14" s="49">
        <f t="shared" si="3"/>
        <v>1.3726808813639781E-2</v>
      </c>
      <c r="V14" s="42">
        <v>3086</v>
      </c>
      <c r="W14" s="43">
        <v>1687</v>
      </c>
      <c r="X14" s="43">
        <v>4485</v>
      </c>
      <c r="Y14" s="44">
        <v>5.8</v>
      </c>
      <c r="Z14" s="45">
        <f t="shared" si="4"/>
        <v>0.12207761382966098</v>
      </c>
      <c r="AA14" s="46">
        <v>5592</v>
      </c>
      <c r="AB14" s="47">
        <v>3754</v>
      </c>
      <c r="AC14" s="47">
        <v>7430</v>
      </c>
      <c r="AD14" s="48">
        <v>6.5</v>
      </c>
      <c r="AE14" s="49">
        <f t="shared" si="5"/>
        <v>0.22121128209185489</v>
      </c>
      <c r="AF14" s="42">
        <v>3569</v>
      </c>
      <c r="AG14" s="43">
        <v>1854</v>
      </c>
      <c r="AH14" s="43">
        <v>5283</v>
      </c>
      <c r="AI14" s="44">
        <v>4.0999999999999996</v>
      </c>
      <c r="AJ14" s="45">
        <f t="shared" si="6"/>
        <v>0.14118438229360339</v>
      </c>
      <c r="AK14" s="46">
        <v>3390</v>
      </c>
      <c r="AL14" s="47">
        <v>2029</v>
      </c>
      <c r="AM14" s="47">
        <v>4751</v>
      </c>
      <c r="AN14" s="48">
        <v>2.8</v>
      </c>
      <c r="AO14" s="49">
        <f t="shared" si="7"/>
        <v>0.13410340598916096</v>
      </c>
      <c r="AP14" s="50">
        <v>25279</v>
      </c>
      <c r="AQ14" s="51">
        <v>21503</v>
      </c>
      <c r="AR14" s="51">
        <v>29055</v>
      </c>
      <c r="AS14" s="52">
        <v>3.8</v>
      </c>
      <c r="AT14" s="53">
        <f>SUM(F14,K14,P14,U14,Z14,AE14,AJ14,AO14)</f>
        <v>1</v>
      </c>
      <c r="AV14" s="1"/>
      <c r="AW14" s="1"/>
    </row>
    <row r="15" spans="1:49" x14ac:dyDescent="0.25">
      <c r="A15" s="41" t="s">
        <v>25</v>
      </c>
      <c r="B15" s="42">
        <v>761</v>
      </c>
      <c r="C15" s="43">
        <v>0</v>
      </c>
      <c r="D15" s="43">
        <v>2498</v>
      </c>
      <c r="E15" s="44">
        <v>0.6</v>
      </c>
      <c r="F15" s="45">
        <f t="shared" si="0"/>
        <v>7.5309252845126171E-2</v>
      </c>
      <c r="G15" s="46">
        <v>1891</v>
      </c>
      <c r="H15" s="47">
        <v>747</v>
      </c>
      <c r="I15" s="47">
        <v>3035</v>
      </c>
      <c r="J15" s="48">
        <v>2.6</v>
      </c>
      <c r="K15" s="49">
        <f t="shared" si="1"/>
        <v>0.18713508164275111</v>
      </c>
      <c r="L15" s="42">
        <v>1298</v>
      </c>
      <c r="M15" s="43">
        <v>268</v>
      </c>
      <c r="N15" s="43">
        <v>2328</v>
      </c>
      <c r="O15" s="44">
        <v>1</v>
      </c>
      <c r="P15" s="45">
        <f t="shared" si="2"/>
        <v>0.12845126175160812</v>
      </c>
      <c r="Q15" s="46">
        <v>788</v>
      </c>
      <c r="R15" s="48">
        <v>0</v>
      </c>
      <c r="S15" s="47">
        <v>1605</v>
      </c>
      <c r="T15" s="48">
        <v>14</v>
      </c>
      <c r="U15" s="49">
        <f t="shared" si="3"/>
        <v>7.7981197427016327E-2</v>
      </c>
      <c r="V15" s="42">
        <v>1606</v>
      </c>
      <c r="W15" s="43">
        <v>853</v>
      </c>
      <c r="X15" s="43">
        <v>2358</v>
      </c>
      <c r="Y15" s="44">
        <v>3</v>
      </c>
      <c r="Z15" s="45">
        <f t="shared" si="4"/>
        <v>0.15893122216724395</v>
      </c>
      <c r="AA15" s="46">
        <v>1189</v>
      </c>
      <c r="AB15" s="47">
        <v>0</v>
      </c>
      <c r="AC15" s="47">
        <v>2819</v>
      </c>
      <c r="AD15" s="48">
        <v>1.4</v>
      </c>
      <c r="AE15" s="49">
        <f t="shared" si="5"/>
        <v>0.11766452251360712</v>
      </c>
      <c r="AF15" s="42">
        <v>1008</v>
      </c>
      <c r="AG15" s="43">
        <v>0</v>
      </c>
      <c r="AH15" s="43">
        <v>2165</v>
      </c>
      <c r="AI15" s="44">
        <v>1.2</v>
      </c>
      <c r="AJ15" s="45">
        <f t="shared" si="6"/>
        <v>9.9752597723899064E-2</v>
      </c>
      <c r="AK15" s="46">
        <v>1565</v>
      </c>
      <c r="AL15" s="47">
        <v>250</v>
      </c>
      <c r="AM15" s="47">
        <v>2879</v>
      </c>
      <c r="AN15" s="48">
        <v>1.3</v>
      </c>
      <c r="AO15" s="49">
        <f t="shared" si="7"/>
        <v>0.15487382483918852</v>
      </c>
      <c r="AP15" s="50">
        <v>10105</v>
      </c>
      <c r="AQ15" s="51">
        <v>7674</v>
      </c>
      <c r="AR15" s="51">
        <v>12535</v>
      </c>
      <c r="AS15" s="52">
        <v>1.5</v>
      </c>
      <c r="AT15" s="53">
        <f>SUM(F15,K15,P15,U15,Z15,AE15,AJ15,AO15)</f>
        <v>1.0000989609104405</v>
      </c>
      <c r="AV15" s="1"/>
      <c r="AW15" s="1"/>
    </row>
    <row r="16" spans="1:49" x14ac:dyDescent="0.25">
      <c r="A16" s="41" t="s">
        <v>26</v>
      </c>
      <c r="B16" s="42">
        <v>7357</v>
      </c>
      <c r="C16" s="43">
        <v>5612</v>
      </c>
      <c r="D16" s="43">
        <v>9102</v>
      </c>
      <c r="E16" s="44">
        <v>6.2</v>
      </c>
      <c r="F16" s="45">
        <f t="shared" si="0"/>
        <v>0.15565099648796174</v>
      </c>
      <c r="G16" s="46">
        <v>10412</v>
      </c>
      <c r="H16" s="47">
        <v>8579</v>
      </c>
      <c r="I16" s="47">
        <v>12244</v>
      </c>
      <c r="J16" s="48">
        <v>14.4</v>
      </c>
      <c r="K16" s="49">
        <f t="shared" si="1"/>
        <v>0.22028519443151526</v>
      </c>
      <c r="L16" s="42">
        <v>7509</v>
      </c>
      <c r="M16" s="43">
        <v>5675</v>
      </c>
      <c r="N16" s="43">
        <v>9343</v>
      </c>
      <c r="O16" s="44">
        <v>6</v>
      </c>
      <c r="P16" s="45">
        <f t="shared" si="2"/>
        <v>0.15886683874243643</v>
      </c>
      <c r="Q16" s="46"/>
      <c r="R16" s="48"/>
      <c r="S16" s="47"/>
      <c r="T16" s="48"/>
      <c r="U16" s="49">
        <f t="shared" si="3"/>
        <v>0</v>
      </c>
      <c r="V16" s="42">
        <v>6472</v>
      </c>
      <c r="W16" s="43">
        <v>4963</v>
      </c>
      <c r="X16" s="43">
        <v>7980</v>
      </c>
      <c r="Y16" s="44">
        <v>12.1</v>
      </c>
      <c r="Z16" s="45">
        <f t="shared" si="4"/>
        <v>0.1369271780984217</v>
      </c>
      <c r="AA16" s="46">
        <v>4289</v>
      </c>
      <c r="AB16" s="47">
        <v>2857</v>
      </c>
      <c r="AC16" s="47">
        <v>5721</v>
      </c>
      <c r="AD16" s="48">
        <v>5</v>
      </c>
      <c r="AE16" s="49">
        <f t="shared" si="5"/>
        <v>9.074175940422291E-2</v>
      </c>
      <c r="AF16" s="42">
        <v>4244</v>
      </c>
      <c r="AG16" s="43">
        <v>2957</v>
      </c>
      <c r="AH16" s="43">
        <v>5530</v>
      </c>
      <c r="AI16" s="44">
        <v>4.9000000000000004</v>
      </c>
      <c r="AJ16" s="45">
        <f t="shared" si="6"/>
        <v>8.9789700842042908E-2</v>
      </c>
      <c r="AK16" s="46">
        <v>6985</v>
      </c>
      <c r="AL16" s="47">
        <v>5242</v>
      </c>
      <c r="AM16" s="47">
        <v>8728</v>
      </c>
      <c r="AN16" s="48">
        <v>5.7</v>
      </c>
      <c r="AO16" s="49">
        <f t="shared" si="7"/>
        <v>0.14778064570727373</v>
      </c>
      <c r="AP16" s="50">
        <v>47266</v>
      </c>
      <c r="AQ16" s="51">
        <v>43069</v>
      </c>
      <c r="AR16" s="51">
        <v>51463</v>
      </c>
      <c r="AS16" s="52">
        <v>7</v>
      </c>
      <c r="AT16" s="53">
        <f>SUM(F16,K16,P16,U16,Z16,AE16,AJ16,AO16)</f>
        <v>1.0000423137138745</v>
      </c>
      <c r="AV16" s="1"/>
      <c r="AW16" s="1"/>
    </row>
    <row r="17" spans="1:49" x14ac:dyDescent="0.25">
      <c r="A17" s="41" t="s">
        <v>27</v>
      </c>
      <c r="B17" s="42">
        <v>3862</v>
      </c>
      <c r="C17" s="43">
        <v>2213</v>
      </c>
      <c r="D17" s="43">
        <v>5511</v>
      </c>
      <c r="E17" s="44">
        <v>3.2</v>
      </c>
      <c r="F17" s="45">
        <f>B17/$AP17</f>
        <v>0.21559761067381231</v>
      </c>
      <c r="G17" s="46">
        <v>2094</v>
      </c>
      <c r="H17" s="47">
        <v>586</v>
      </c>
      <c r="I17" s="47">
        <v>3601</v>
      </c>
      <c r="J17" s="48">
        <v>2.9</v>
      </c>
      <c r="K17" s="49">
        <f>G17/$AP17</f>
        <v>0.11689834198626696</v>
      </c>
      <c r="L17" s="42">
        <v>860</v>
      </c>
      <c r="M17" s="43">
        <v>260</v>
      </c>
      <c r="N17" s="43">
        <v>1459</v>
      </c>
      <c r="O17" s="44">
        <v>0.7</v>
      </c>
      <c r="P17" s="45">
        <f>L17/$AP17</f>
        <v>4.8009825266566178E-2</v>
      </c>
      <c r="Q17" s="46">
        <v>39</v>
      </c>
      <c r="R17" s="48"/>
      <c r="S17" s="47"/>
      <c r="T17" s="48">
        <v>0.7</v>
      </c>
      <c r="U17" s="49">
        <f>Q17/$AP17</f>
        <v>2.1771897504605595E-3</v>
      </c>
      <c r="V17" s="42">
        <v>1175</v>
      </c>
      <c r="W17" s="43">
        <v>0</v>
      </c>
      <c r="X17" s="43">
        <v>2356</v>
      </c>
      <c r="Y17" s="44">
        <v>2.2000000000000002</v>
      </c>
      <c r="Z17" s="45">
        <f>V17/$AP17</f>
        <v>6.5594819404901472E-2</v>
      </c>
      <c r="AA17" s="46">
        <v>2436</v>
      </c>
      <c r="AB17" s="47">
        <v>1184</v>
      </c>
      <c r="AC17" s="47">
        <v>3687</v>
      </c>
      <c r="AD17" s="48">
        <v>2.8</v>
      </c>
      <c r="AE17" s="49">
        <f>AA17/$AP17</f>
        <v>0.13599062133645956</v>
      </c>
      <c r="AF17" s="42">
        <v>2050</v>
      </c>
      <c r="AG17" s="43">
        <v>700</v>
      </c>
      <c r="AH17" s="43">
        <v>3399</v>
      </c>
      <c r="AI17" s="44">
        <v>2.4</v>
      </c>
      <c r="AJ17" s="45">
        <f>AF17/$AP17</f>
        <v>0.11444202534472171</v>
      </c>
      <c r="AK17" s="46">
        <v>5397</v>
      </c>
      <c r="AL17" s="47">
        <v>3797</v>
      </c>
      <c r="AM17" s="47">
        <v>6996</v>
      </c>
      <c r="AN17" s="48">
        <v>4.4000000000000004</v>
      </c>
      <c r="AO17" s="49">
        <f>AK17/$AP17</f>
        <v>0.30128956623681125</v>
      </c>
      <c r="AP17" s="50">
        <v>17913</v>
      </c>
      <c r="AQ17" s="51">
        <v>14893</v>
      </c>
      <c r="AR17" s="51">
        <v>20932</v>
      </c>
      <c r="AS17" s="52">
        <v>2.7</v>
      </c>
      <c r="AT17" s="53">
        <f>SUM(F17,K17,P17,U17,Z17,AE17,AJ17,AO17)</f>
        <v>1</v>
      </c>
      <c r="AV17" s="1"/>
      <c r="AW17" s="1"/>
    </row>
    <row r="18" spans="1:49" x14ac:dyDescent="0.25">
      <c r="A18" s="41" t="s">
        <v>28</v>
      </c>
      <c r="B18" s="42">
        <v>1388</v>
      </c>
      <c r="C18" s="43">
        <v>808</v>
      </c>
      <c r="D18" s="43">
        <v>1967</v>
      </c>
      <c r="E18" s="44">
        <v>1.2</v>
      </c>
      <c r="F18" s="45">
        <f t="shared" si="0"/>
        <v>0.11738836265223275</v>
      </c>
      <c r="G18" s="46">
        <v>450</v>
      </c>
      <c r="H18" s="47">
        <v>0</v>
      </c>
      <c r="I18" s="47">
        <v>913</v>
      </c>
      <c r="J18" s="48">
        <v>0.6</v>
      </c>
      <c r="K18" s="49">
        <f t="shared" si="1"/>
        <v>3.8058186738836264E-2</v>
      </c>
      <c r="L18" s="42">
        <v>929</v>
      </c>
      <c r="M18" s="43">
        <v>515</v>
      </c>
      <c r="N18" s="43">
        <v>1343</v>
      </c>
      <c r="O18" s="44">
        <v>0.7</v>
      </c>
      <c r="P18" s="45">
        <f t="shared" si="2"/>
        <v>7.8569012178619752E-2</v>
      </c>
      <c r="Q18" s="46">
        <v>595</v>
      </c>
      <c r="R18" s="48">
        <v>0</v>
      </c>
      <c r="S18" s="47">
        <v>2041</v>
      </c>
      <c r="T18" s="48">
        <v>10.6</v>
      </c>
      <c r="U18" s="49">
        <f t="shared" si="3"/>
        <v>5.0321380243572397E-2</v>
      </c>
      <c r="V18" s="42">
        <v>1619</v>
      </c>
      <c r="W18" s="43">
        <v>596</v>
      </c>
      <c r="X18" s="43">
        <v>2641</v>
      </c>
      <c r="Y18" s="44">
        <v>3</v>
      </c>
      <c r="Z18" s="45">
        <f t="shared" si="4"/>
        <v>0.13692489851150202</v>
      </c>
      <c r="AA18" s="46">
        <v>890</v>
      </c>
      <c r="AB18" s="47">
        <v>151</v>
      </c>
      <c r="AC18" s="47">
        <v>1629</v>
      </c>
      <c r="AD18" s="48">
        <v>1</v>
      </c>
      <c r="AE18" s="49">
        <f t="shared" si="5"/>
        <v>7.5270635994587276E-2</v>
      </c>
      <c r="AF18" s="42">
        <v>1865</v>
      </c>
      <c r="AG18" s="43">
        <v>898</v>
      </c>
      <c r="AH18" s="43">
        <v>2832</v>
      </c>
      <c r="AI18" s="44">
        <v>2.2000000000000002</v>
      </c>
      <c r="AJ18" s="45">
        <f t="shared" si="6"/>
        <v>0.15773004059539919</v>
      </c>
      <c r="AK18" s="46">
        <v>4088</v>
      </c>
      <c r="AL18" s="47">
        <v>3136</v>
      </c>
      <c r="AM18" s="47">
        <v>5041</v>
      </c>
      <c r="AN18" s="48">
        <v>3.3</v>
      </c>
      <c r="AO18" s="49">
        <f t="shared" si="7"/>
        <v>0.34573748308525032</v>
      </c>
      <c r="AP18" s="50">
        <v>11824</v>
      </c>
      <c r="AQ18" s="51">
        <v>9829</v>
      </c>
      <c r="AR18" s="51">
        <v>13818</v>
      </c>
      <c r="AS18" s="52">
        <v>1.8</v>
      </c>
      <c r="AT18" s="53">
        <f>SUM(F18,K18,P18,U18,Z18,AE18,AJ18,AO18)</f>
        <v>0.99999999999999989</v>
      </c>
      <c r="AV18" s="1"/>
      <c r="AW18" s="1"/>
    </row>
    <row r="19" spans="1:49" ht="15.75" thickBot="1" x14ac:dyDescent="0.3">
      <c r="A19" s="54" t="s">
        <v>29</v>
      </c>
      <c r="B19" s="55">
        <v>11887</v>
      </c>
      <c r="C19" s="56">
        <v>9288</v>
      </c>
      <c r="D19" s="56">
        <v>14486</v>
      </c>
      <c r="E19" s="57">
        <v>10</v>
      </c>
      <c r="F19" s="58">
        <f t="shared" si="0"/>
        <v>0.22309179287953004</v>
      </c>
      <c r="G19" s="59">
        <v>7553</v>
      </c>
      <c r="H19" s="60">
        <v>5601</v>
      </c>
      <c r="I19" s="60">
        <v>9505</v>
      </c>
      <c r="J19" s="7">
        <v>10.4</v>
      </c>
      <c r="K19" s="61">
        <f t="shared" si="1"/>
        <v>0.14175252894919579</v>
      </c>
      <c r="L19" s="55">
        <v>9138</v>
      </c>
      <c r="M19" s="56">
        <v>6955</v>
      </c>
      <c r="N19" s="56">
        <v>11320</v>
      </c>
      <c r="O19" s="57">
        <v>7.3</v>
      </c>
      <c r="P19" s="58">
        <f t="shared" si="2"/>
        <v>0.17149935251393503</v>
      </c>
      <c r="Q19" s="62">
        <v>10</v>
      </c>
      <c r="R19" s="7"/>
      <c r="S19" s="60"/>
      <c r="T19" s="7">
        <v>0.2</v>
      </c>
      <c r="U19" s="61">
        <f t="shared" si="3"/>
        <v>1.8767712028226638E-4</v>
      </c>
      <c r="V19" s="55">
        <v>3251</v>
      </c>
      <c r="W19" s="56">
        <v>1951</v>
      </c>
      <c r="X19" s="56">
        <v>4551</v>
      </c>
      <c r="Y19" s="57">
        <v>6.1</v>
      </c>
      <c r="Z19" s="58">
        <f t="shared" si="4"/>
        <v>6.1013831803764802E-2</v>
      </c>
      <c r="AA19" s="59">
        <v>6300</v>
      </c>
      <c r="AB19" s="60">
        <v>4593</v>
      </c>
      <c r="AC19" s="60">
        <v>8007</v>
      </c>
      <c r="AD19" s="7">
        <v>7.3</v>
      </c>
      <c r="AE19" s="61">
        <f t="shared" si="5"/>
        <v>0.11823658577782782</v>
      </c>
      <c r="AF19" s="55">
        <v>8075</v>
      </c>
      <c r="AG19" s="56">
        <v>5931</v>
      </c>
      <c r="AH19" s="56">
        <v>10219</v>
      </c>
      <c r="AI19" s="57">
        <v>9.3000000000000007</v>
      </c>
      <c r="AJ19" s="58">
        <f t="shared" si="6"/>
        <v>0.15154927462793011</v>
      </c>
      <c r="AK19" s="59">
        <v>7069</v>
      </c>
      <c r="AL19" s="60">
        <v>5438</v>
      </c>
      <c r="AM19" s="60">
        <v>8700</v>
      </c>
      <c r="AN19" s="7">
        <v>5.7</v>
      </c>
      <c r="AO19" s="61">
        <f t="shared" si="7"/>
        <v>0.13266895632753412</v>
      </c>
      <c r="AP19" s="63">
        <v>53283</v>
      </c>
      <c r="AQ19" s="64">
        <v>48174</v>
      </c>
      <c r="AR19" s="64">
        <v>58391</v>
      </c>
      <c r="AS19" s="65">
        <v>7.9</v>
      </c>
      <c r="AT19" s="66">
        <f>SUM(F19,K19,P19,U19,Z19,AE19,AJ19,AO19)</f>
        <v>1</v>
      </c>
      <c r="AV19" s="1"/>
      <c r="AW19" s="1"/>
    </row>
    <row r="20" spans="1:49" ht="15.75" thickBot="1" x14ac:dyDescent="0.3">
      <c r="A20" s="67" t="s">
        <v>0</v>
      </c>
      <c r="B20" s="68">
        <v>119392</v>
      </c>
      <c r="C20" s="69"/>
      <c r="D20" s="69"/>
      <c r="E20" s="70">
        <v>100</v>
      </c>
      <c r="F20" s="71">
        <f t="shared" si="0"/>
        <v>0.17737315632465325</v>
      </c>
      <c r="G20" s="72">
        <v>72504</v>
      </c>
      <c r="H20" s="73"/>
      <c r="I20" s="73"/>
      <c r="J20" s="74">
        <v>100</v>
      </c>
      <c r="K20" s="75">
        <f t="shared" si="1"/>
        <v>0.10771461510120159</v>
      </c>
      <c r="L20" s="68">
        <v>125802</v>
      </c>
      <c r="M20" s="69"/>
      <c r="N20" s="69"/>
      <c r="O20" s="70">
        <v>100</v>
      </c>
      <c r="P20" s="71">
        <f t="shared" si="2"/>
        <v>0.1868960886152676</v>
      </c>
      <c r="Q20" s="72">
        <v>5610</v>
      </c>
      <c r="R20" s="73"/>
      <c r="S20" s="73"/>
      <c r="T20" s="74">
        <v>100</v>
      </c>
      <c r="U20" s="75">
        <f t="shared" si="3"/>
        <v>8.3344228003660609E-3</v>
      </c>
      <c r="V20" s="68">
        <v>53538</v>
      </c>
      <c r="W20" s="69"/>
      <c r="X20" s="69"/>
      <c r="Y20" s="70">
        <v>100</v>
      </c>
      <c r="Z20" s="71">
        <f t="shared" si="4"/>
        <v>7.953802636114049E-2</v>
      </c>
      <c r="AA20" s="72">
        <v>86533</v>
      </c>
      <c r="AB20" s="76">
        <v>82411</v>
      </c>
      <c r="AC20" s="76">
        <v>90655</v>
      </c>
      <c r="AD20" s="74">
        <v>100</v>
      </c>
      <c r="AE20" s="75">
        <f t="shared" si="5"/>
        <v>0.12855661464956797</v>
      </c>
      <c r="AF20" s="68">
        <v>86478</v>
      </c>
      <c r="AG20" s="77">
        <v>82355</v>
      </c>
      <c r="AH20" s="77">
        <v>90600</v>
      </c>
      <c r="AI20" s="70">
        <v>100</v>
      </c>
      <c r="AJ20" s="71">
        <f t="shared" si="6"/>
        <v>0.12847490462211342</v>
      </c>
      <c r="AK20" s="72">
        <v>123256</v>
      </c>
      <c r="AL20" s="76"/>
      <c r="AM20" s="76"/>
      <c r="AN20" s="74">
        <v>100</v>
      </c>
      <c r="AO20" s="75">
        <f t="shared" si="7"/>
        <v>0.18311365716255246</v>
      </c>
      <c r="AP20" s="78">
        <v>673112</v>
      </c>
      <c r="AQ20" s="79"/>
      <c r="AR20" s="79"/>
      <c r="AS20" s="80">
        <v>100</v>
      </c>
      <c r="AT20" s="81">
        <f>SUM(F20,K20,P20,U20,Z20,AE20,AJ20,AO20)</f>
        <v>1.0000014856368629</v>
      </c>
      <c r="AV20" s="1"/>
      <c r="AW20" s="1"/>
    </row>
    <row r="21" spans="1:49" x14ac:dyDescent="0.25">
      <c r="B21" s="1"/>
    </row>
    <row r="22" spans="1:49" x14ac:dyDescent="0.25">
      <c r="A22" s="107" t="s">
        <v>30</v>
      </c>
    </row>
    <row r="23" spans="1:49" x14ac:dyDescent="0.25">
      <c r="A23" s="108" t="s">
        <v>39</v>
      </c>
    </row>
    <row r="24" spans="1:49" x14ac:dyDescent="0.25">
      <c r="A24" s="109" t="s">
        <v>31</v>
      </c>
    </row>
    <row r="25" spans="1:49" x14ac:dyDescent="0.25">
      <c r="A25" s="109" t="s">
        <v>32</v>
      </c>
    </row>
    <row r="26" spans="1:49" x14ac:dyDescent="0.25">
      <c r="A26" s="109"/>
    </row>
    <row r="27" spans="1:49" x14ac:dyDescent="0.25">
      <c r="A27" s="113" t="s">
        <v>40</v>
      </c>
    </row>
    <row r="28" spans="1:49" x14ac:dyDescent="0.25">
      <c r="A28" s="2"/>
    </row>
    <row r="29" spans="1:49" x14ac:dyDescent="0.25">
      <c r="A29" s="110" t="s">
        <v>33</v>
      </c>
    </row>
    <row r="30" spans="1:49" x14ac:dyDescent="0.25">
      <c r="A30" s="111" t="s">
        <v>34</v>
      </c>
    </row>
    <row r="31" spans="1:49" x14ac:dyDescent="0.25">
      <c r="A31" s="112" t="s">
        <v>35</v>
      </c>
    </row>
    <row r="32" spans="1:49" x14ac:dyDescent="0.25">
      <c r="A32" s="112" t="s">
        <v>36</v>
      </c>
    </row>
    <row r="33" spans="1:1" x14ac:dyDescent="0.25">
      <c r="A33" s="112"/>
    </row>
    <row r="34" spans="1:1" x14ac:dyDescent="0.25">
      <c r="A34" s="111" t="s">
        <v>37</v>
      </c>
    </row>
  </sheetData>
  <mergeCells count="10">
    <mergeCell ref="AP3:AT3"/>
    <mergeCell ref="B2:AO2"/>
    <mergeCell ref="B3:F3"/>
    <mergeCell ref="G3:K3"/>
    <mergeCell ref="L3:P3"/>
    <mergeCell ref="Q3:U3"/>
    <mergeCell ref="V3:Z3"/>
    <mergeCell ref="AA3:AE3"/>
    <mergeCell ref="AF3:AJ3"/>
    <mergeCell ref="AK3:A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Species_Groups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Redmond, JohnJ (Forest Service)</dc:creator>
  <cp:lastModifiedBy>Bernd Eckhardt</cp:lastModifiedBy>
  <dcterms:created xsi:type="dcterms:W3CDTF">2019-09-18T13:37:25Z</dcterms:created>
  <dcterms:modified xsi:type="dcterms:W3CDTF">2019-10-09T14:35:55Z</dcterms:modified>
</cp:coreProperties>
</file>