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Sheet1!$A$2:$AG$2</definedName>
  </definedNames>
  <calcPr calcId="162913" iterateDelta="1E-4"/>
</workbook>
</file>

<file path=xl/calcChain.xml><?xml version="1.0" encoding="utf-8"?>
<calcChain xmlns="http://schemas.openxmlformats.org/spreadsheetml/2006/main">
  <c r="F14" i="1" l="1"/>
  <c r="H14" i="1"/>
  <c r="J14" i="1"/>
  <c r="L14" i="1"/>
  <c r="N14" i="1"/>
  <c r="P14" i="1"/>
  <c r="R14" i="1"/>
  <c r="T14" i="1"/>
  <c r="V14" i="1"/>
  <c r="X14" i="1"/>
  <c r="Z14" i="1"/>
  <c r="AB14" i="1"/>
  <c r="AD14" i="1"/>
  <c r="D14" i="1"/>
  <c r="Q13" i="1" l="1"/>
  <c r="Q5" i="1"/>
  <c r="Q12" i="1"/>
  <c r="Q4" i="1"/>
  <c r="Q11" i="1"/>
  <c r="Q3" i="1"/>
  <c r="Q10" i="1"/>
  <c r="Q9" i="1"/>
  <c r="Q8" i="1"/>
  <c r="Q7" i="1"/>
  <c r="Q6" i="1"/>
  <c r="K8" i="1"/>
  <c r="K11" i="1"/>
  <c r="K10" i="1"/>
  <c r="K7" i="1"/>
  <c r="K6" i="1"/>
  <c r="K13" i="1"/>
  <c r="K5" i="1"/>
  <c r="K12" i="1"/>
  <c r="K4" i="1"/>
  <c r="K3" i="1"/>
  <c r="K9" i="1"/>
  <c r="E6" i="1"/>
  <c r="E7" i="1"/>
  <c r="E13" i="1"/>
  <c r="E5" i="1"/>
  <c r="E12" i="1"/>
  <c r="E4" i="1"/>
  <c r="E11" i="1"/>
  <c r="E3" i="1"/>
  <c r="E10" i="1"/>
  <c r="E9" i="1"/>
  <c r="E8" i="1"/>
  <c r="S10" i="1"/>
  <c r="S13" i="1"/>
  <c r="S12" i="1"/>
  <c r="S3" i="1"/>
  <c r="S9" i="1"/>
  <c r="S8" i="1"/>
  <c r="S7" i="1"/>
  <c r="S6" i="1"/>
  <c r="S5" i="1"/>
  <c r="S4" i="1"/>
  <c r="S11" i="1"/>
  <c r="G11" i="1"/>
  <c r="G3" i="1"/>
  <c r="G6" i="1"/>
  <c r="G5" i="1"/>
  <c r="G12" i="1"/>
  <c r="G10" i="1"/>
  <c r="G9" i="1"/>
  <c r="G8" i="1"/>
  <c r="G7" i="1"/>
  <c r="G13" i="1"/>
  <c r="G4" i="1"/>
  <c r="AE13" i="1"/>
  <c r="AE11" i="1"/>
  <c r="AE10" i="1"/>
  <c r="AE9" i="1"/>
  <c r="AE8" i="1"/>
  <c r="AE7" i="1"/>
  <c r="AE6" i="1"/>
  <c r="AE14" i="1" s="1"/>
  <c r="M8" i="1"/>
  <c r="M4" i="1"/>
  <c r="M7" i="1"/>
  <c r="M6" i="1"/>
  <c r="M12" i="1"/>
  <c r="M13" i="1"/>
  <c r="M5" i="1"/>
  <c r="M14" i="1" s="1"/>
  <c r="M9" i="1"/>
  <c r="M11" i="1"/>
  <c r="M10" i="1"/>
  <c r="Y13" i="1"/>
  <c r="Y5" i="1"/>
  <c r="Y12" i="1"/>
  <c r="Y4" i="1"/>
  <c r="Y14" i="1" s="1"/>
  <c r="Y10" i="1"/>
  <c r="Y11" i="1"/>
  <c r="Y9" i="1"/>
  <c r="Y7" i="1"/>
  <c r="Y8" i="1"/>
  <c r="AA11" i="1"/>
  <c r="AA10" i="1"/>
  <c r="AA9" i="1"/>
  <c r="AA14" i="1" s="1"/>
  <c r="AA8" i="1"/>
  <c r="AA7" i="1"/>
  <c r="AA13" i="1"/>
  <c r="AA12" i="1"/>
  <c r="W9" i="1"/>
  <c r="W8" i="1"/>
  <c r="W7" i="1"/>
  <c r="W6" i="1"/>
  <c r="W14" i="1" s="1"/>
  <c r="W13" i="1"/>
  <c r="W12" i="1"/>
  <c r="W11" i="1"/>
  <c r="W10" i="1"/>
  <c r="O13" i="1"/>
  <c r="O5" i="1"/>
  <c r="O14" i="1" s="1"/>
  <c r="O6" i="1"/>
  <c r="O12" i="1"/>
  <c r="O11" i="1"/>
  <c r="O10" i="1"/>
  <c r="O9" i="1"/>
  <c r="O8" i="1"/>
  <c r="O7" i="1"/>
  <c r="AC8" i="1"/>
  <c r="AC14" i="1" s="1"/>
  <c r="AC7" i="1"/>
  <c r="AC13" i="1"/>
  <c r="AC12" i="1"/>
  <c r="AC11" i="1"/>
  <c r="AC9" i="1"/>
  <c r="AC10" i="1"/>
  <c r="I6" i="1"/>
  <c r="AF6" i="1" s="1"/>
  <c r="I13" i="1"/>
  <c r="I5" i="1"/>
  <c r="I12" i="1"/>
  <c r="I4" i="1"/>
  <c r="I10" i="1"/>
  <c r="I7" i="1"/>
  <c r="I11" i="1"/>
  <c r="I9" i="1"/>
  <c r="I8" i="1"/>
  <c r="U12" i="1"/>
  <c r="U4" i="1"/>
  <c r="U11" i="1"/>
  <c r="U3" i="1"/>
  <c r="U10" i="1"/>
  <c r="U9" i="1"/>
  <c r="U8" i="1"/>
  <c r="U7" i="1"/>
  <c r="U6" i="1"/>
  <c r="U5" i="1"/>
  <c r="G14" i="1" l="1"/>
  <c r="E14" i="1"/>
  <c r="Q14" i="1"/>
  <c r="S14" i="1"/>
  <c r="K14" i="1"/>
  <c r="AF4" i="1"/>
  <c r="AF11" i="1"/>
  <c r="AF5" i="1"/>
  <c r="AF8" i="1"/>
  <c r="AF9" i="1"/>
  <c r="AF13" i="1"/>
  <c r="U14" i="1"/>
  <c r="AF7" i="1"/>
  <c r="I14" i="1"/>
  <c r="AF3" i="1"/>
  <c r="AF10" i="1"/>
  <c r="AF12" i="1"/>
  <c r="AF14" i="1" l="1"/>
  <c r="AG6" i="1" s="1"/>
  <c r="AG3" i="1"/>
  <c r="AG9" i="1"/>
  <c r="AG11" i="1"/>
  <c r="AG10" i="1"/>
  <c r="AG13" i="1"/>
  <c r="AG7" i="1"/>
  <c r="AG4" i="1"/>
  <c r="AG14" i="1" s="1"/>
  <c r="AG5" i="1"/>
  <c r="AG12" i="1"/>
  <c r="AG8" i="1"/>
</calcChain>
</file>

<file path=xl/sharedStrings.xml><?xml version="1.0" encoding="utf-8"?>
<sst xmlns="http://schemas.openxmlformats.org/spreadsheetml/2006/main" count="139" uniqueCount="65">
  <si>
    <t>&gt;2000</t>
  </si>
  <si>
    <t>1800-1839</t>
  </si>
  <si>
    <t>1840-1859</t>
  </si>
  <si>
    <t>1860-1879</t>
  </si>
  <si>
    <t>1880-1899</t>
  </si>
  <si>
    <t>1900-1920</t>
  </si>
  <si>
    <t>1921-2939</t>
  </si>
  <si>
    <t>1940-1959</t>
  </si>
  <si>
    <t>1960-1979</t>
  </si>
  <si>
    <t>1980-1999</t>
  </si>
  <si>
    <t>Totaal</t>
  </si>
  <si>
    <t>Attention: Average age (gemiddelde leeftijd) figures differ by exactly 4 years between NFI-6 Report (Row 15) showing the younger average age and NFI-6 Database (Row 16) in each ownership class.</t>
  </si>
  <si>
    <t>NFI-6 (2012-2013): Oppervlakte bos (ha) per kiemjaarklasse en eigenaarscategorie
Forest area (ha) by Germination year and Ownership</t>
  </si>
  <si>
    <t>220 - 181</t>
  </si>
  <si>
    <t>180 - 161</t>
  </si>
  <si>
    <t>160 - 141</t>
  </si>
  <si>
    <t>140 - 121</t>
  </si>
  <si>
    <t>120 - 101</t>
  </si>
  <si>
    <t>100 - 81</t>
  </si>
  <si>
    <t>80 - 61</t>
  </si>
  <si>
    <t>60 - 41</t>
  </si>
  <si>
    <t>40 - 21</t>
  </si>
  <si>
    <t>Figures of NFI-6 Report</t>
  </si>
  <si>
    <t>Figures in NFI-6 DB</t>
  </si>
  <si>
    <t>Translated with Google Translate</t>
  </si>
  <si>
    <t>Sums checked by JRC: 09-2018</t>
  </si>
  <si>
    <t>Percentage calculated by JRC: 09-2018</t>
  </si>
  <si>
    <t>Age (years) column added by JRC: 09-2018</t>
  </si>
  <si>
    <t>ID</t>
  </si>
  <si>
    <t>Germination year</t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</si>
  <si>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</si>
  <si>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</si>
  <si>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</si>
  <si>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</si>
  <si>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</si>
  <si>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</si>
  <si>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</si>
  <si>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</si>
  <si>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</si>
  <si>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</si>
  <si>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</si>
  <si>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</si>
  <si>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</si>
  <si>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</si>
  <si>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</si>
  <si>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</si>
  <si>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</si>
  <si>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</si>
  <si>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</si>
  <si>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</si>
  <si>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</si>
  <si>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</si>
  <si>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</si>
  <si>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</si>
  <si>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</si>
  <si>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</si>
  <si>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</si>
  <si>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</si>
  <si>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Total
(ha)</t>
  </si>
  <si>
    <t>Total
(%)</t>
  </si>
  <si>
    <t xml:space="preserve"> -- </t>
  </si>
  <si>
    <t>Plots not visited/
measured</t>
  </si>
  <si>
    <t>20 - 1 years</t>
  </si>
  <si>
    <t>Age
(years, rounded for decades)</t>
  </si>
  <si>
    <t>Average age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</si>
</sst>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/>
    <xf numFmtId="164" fontId="2" fillId="3" borderId="4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164" fontId="2" fillId="3" borderId="8" xfId="0" applyNumberFormat="1" applyFont="1" applyFill="1" applyBorder="1" applyAlignment="1" applyProtection="1">
      <alignment horizontal="right" vertical="center" wrapText="1"/>
    </xf>
    <xf numFmtId="0" fontId="1" fillId="2" borderId="2" xfId="0" applyFont="1" applyFill="1" applyBorder="1" applyAlignment="1" applyProtection="1">
      <alignment horizontal="center" vertical="top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64" fontId="2" fillId="3" borderId="12" xfId="0" applyNumberFormat="1" applyFont="1" applyFill="1" applyBorder="1" applyAlignment="1" applyProtection="1">
      <alignment horizontal="right" vertical="center" wrapText="1"/>
    </xf>
    <xf numFmtId="164" fontId="2" fillId="3" borderId="13" xfId="0" applyNumberFormat="1" applyFont="1" applyFill="1" applyBorder="1" applyAlignment="1" applyProtection="1">
      <alignment horizontal="right" vertical="center" wrapText="1"/>
    </xf>
    <xf numFmtId="0" fontId="0" fillId="4" borderId="13" xfId="0" applyFill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0" fontId="3" fillId="0" borderId="9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3" fillId="5" borderId="3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0" fillId="5" borderId="0" xfId="0" applyFill="1"/>
    <xf numFmtId="0" fontId="0" fillId="0" borderId="0" xfId="0" applyFill="1" applyBorder="1"/>
    <xf numFmtId="0" fontId="0" fillId="5" borderId="0" xfId="0" applyFill="1" applyBorder="1"/>
    <xf numFmtId="164" fontId="3" fillId="0" borderId="25" xfId="0" applyNumberFormat="1" applyFont="1" applyBorder="1"/>
    <xf numFmtId="0" fontId="3" fillId="0" borderId="26" xfId="0" applyFont="1" applyBorder="1"/>
    <xf numFmtId="0" fontId="3" fillId="0" borderId="27" xfId="0" applyFont="1" applyBorder="1"/>
    <xf numFmtId="0" fontId="1" fillId="2" borderId="2" xfId="0" applyFont="1" applyFill="1" applyBorder="1" applyAlignment="1" applyProtection="1">
      <alignment horizontal="center" vertical="top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6" fontId="2" fillId="2" borderId="11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vertical="center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1" fillId="6" borderId="5" xfId="0" applyFont="1" applyFill="1" applyBorder="1" applyAlignment="1" applyProtection="1">
      <alignment horizontal="center" vertical="top" wrapText="1"/>
    </xf>
    <xf numFmtId="0" fontId="1" fillId="6" borderId="14" xfId="0" applyFont="1" applyFill="1" applyBorder="1" applyAlignment="1" applyProtection="1">
      <alignment horizontal="center" vertical="top" wrapText="1"/>
    </xf>
    <xf numFmtId="0" fontId="1" fillId="2" borderId="28" xfId="0" applyFont="1" applyFill="1" applyBorder="1" applyAlignment="1" applyProtection="1">
      <alignment horizontal="center" vertical="top" wrapText="1"/>
    </xf>
    <xf numFmtId="164" fontId="3" fillId="0" borderId="29" xfId="0" applyNumberFormat="1" applyFont="1" applyBorder="1"/>
    <xf numFmtId="164" fontId="3" fillId="0" borderId="30" xfId="0" applyNumberFormat="1" applyFont="1" applyBorder="1"/>
    <xf numFmtId="164" fontId="3" fillId="0" borderId="31" xfId="0" applyNumberFormat="1" applyFont="1" applyBorder="1"/>
    <xf numFmtId="164" fontId="3" fillId="0" borderId="22" xfId="0" applyNumberFormat="1" applyFont="1" applyBorder="1"/>
    <xf numFmtId="165" fontId="2" fillId="0" borderId="26" xfId="1" applyNumberFormat="1" applyFont="1" applyFill="1" applyBorder="1" applyAlignment="1" applyProtection="1">
      <alignment horizontal="right" vertical="center" wrapText="1"/>
    </xf>
    <xf numFmtId="165" fontId="2" fillId="0" borderId="8" xfId="1" applyNumberFormat="1" applyFont="1" applyFill="1" applyBorder="1" applyAlignment="1" applyProtection="1">
      <alignment horizontal="right" vertical="center" wrapText="1"/>
    </xf>
    <xf numFmtId="165" fontId="3" fillId="0" borderId="6" xfId="1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164" fontId="2" fillId="7" borderId="1" xfId="0" applyNumberFormat="1" applyFont="1" applyFill="1" applyBorder="1" applyAlignment="1" applyProtection="1">
      <alignment horizontal="right" vertical="center" wrapText="1"/>
    </xf>
    <xf numFmtId="165" fontId="2" fillId="8" borderId="26" xfId="1" applyNumberFormat="1" applyFont="1" applyFill="1" applyBorder="1" applyAlignment="1" applyProtection="1">
      <alignment horizontal="right" vertical="center" wrapText="1"/>
    </xf>
    <xf numFmtId="165" fontId="2" fillId="8" borderId="8" xfId="1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13" xfId="0" applyNumberFormat="1" applyFont="1" applyFill="1" applyBorder="1" applyAlignment="1" applyProtection="1">
      <alignment horizontal="right" vertical="center" wrapText="1"/>
    </xf>
    <xf numFmtId="164" fontId="3" fillId="8" borderId="16" xfId="0" applyNumberFormat="1" applyFont="1" applyFill="1" applyBorder="1"/>
    <xf numFmtId="165" fontId="3" fillId="8" borderId="6" xfId="1" applyNumberFormat="1" applyFont="1" applyFill="1" applyBorder="1"/>
    <xf numFmtId="0" fontId="3" fillId="8" borderId="23" xfId="0" applyFont="1" applyFill="1" applyBorder="1"/>
    <xf numFmtId="164" fontId="3" fillId="8" borderId="26" xfId="0" applyNumberFormat="1" applyFont="1" applyFill="1" applyBorder="1"/>
    <xf numFmtId="0" fontId="3" fillId="8" borderId="19" xfId="0" applyFont="1" applyFill="1" applyBorder="1"/>
    <xf numFmtId="164" fontId="3" fillId="8" borderId="27" xfId="0" applyNumberFormat="1" applyFont="1" applyFill="1" applyBorder="1"/>
    <xf numFmtId="0" fontId="0" fillId="8" borderId="1" xfId="0" applyFill="1" applyBorder="1"/>
    <xf numFmtId="0" fontId="0" fillId="8" borderId="23" xfId="0" applyFill="1" applyBorder="1"/>
    <xf numFmtId="0" fontId="0" fillId="8" borderId="4" xfId="0" applyFill="1" applyBorder="1"/>
    <xf numFmtId="0" fontId="1" fillId="0" borderId="20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" fillId="2" borderId="32" xfId="0" applyFont="1" applyFill="1" applyBorder="1" applyAlignment="1" applyProtection="1">
      <alignment horizontal="center" vertical="top" wrapText="1"/>
    </xf>
    <xf numFmtId="165" fontId="2" fillId="0" borderId="33" xfId="1" applyNumberFormat="1" applyFont="1" applyFill="1" applyBorder="1" applyAlignment="1" applyProtection="1">
      <alignment horizontal="right" vertical="center" wrapText="1"/>
    </xf>
    <xf numFmtId="165" fontId="2" fillId="0" borderId="34" xfId="1" applyNumberFormat="1" applyFont="1" applyFill="1" applyBorder="1" applyAlignment="1" applyProtection="1">
      <alignment horizontal="right" vertical="center" wrapText="1"/>
    </xf>
    <xf numFmtId="165" fontId="3" fillId="0" borderId="32" xfId="1" applyNumberFormat="1" applyFont="1" applyBorder="1"/>
    <xf numFmtId="164" fontId="3" fillId="0" borderId="33" xfId="0" applyNumberFormat="1" applyFont="1" applyBorder="1"/>
    <xf numFmtId="164" fontId="3" fillId="0" borderId="35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2" max="2" width="31.5703125" customWidth="1"/>
    <col min="3" max="3" width="22.28515625" customWidth="1"/>
    <col min="4" max="31" width="13.7109375" customWidth="1"/>
  </cols>
  <sheetData>
    <row r="1" spans="1:33" s="1" customFormat="1" ht="36" customHeight="1" thickBot="1" x14ac:dyDescent="0.3">
      <c r="A1" s="35"/>
      <c r="B1" s="68" t="s">
        <v>12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</row>
    <row r="2" spans="1:33" s="1" customFormat="1" ht="60.75" thickBot="1" x14ac:dyDescent="0.3">
      <c r="A2" s="36" t="s">
        <v>28</v>
      </c>
      <c r="B2" s="7" t="s">
        <v>29</v>
      </c>
      <c r="C2" s="28" t="s">
        <v>63</v>
      </c>
      <c r="D2" s="39" t="s">
        <v>30</v>
      </c>
      <c r="E2" s="40" t="s">
        <v>31</v>
      </c>
      <c r="F2" s="41" t="s">
        <v>32</v>
      </c>
      <c r="G2" s="41" t="s">
        <v>33</v>
      </c>
      <c r="H2" s="40" t="s">
        <v>34</v>
      </c>
      <c r="I2" s="40" t="s">
        <v>35</v>
      </c>
      <c r="J2" s="41" t="s">
        <v>36</v>
      </c>
      <c r="K2" s="41" t="s">
        <v>37</v>
      </c>
      <c r="L2" s="40" t="s">
        <v>38</v>
      </c>
      <c r="M2" s="40" t="s">
        <v>39</v>
      </c>
      <c r="N2" s="42" t="s">
        <v>40</v>
      </c>
      <c r="O2" s="41" t="s">
        <v>41</v>
      </c>
      <c r="P2" s="40" t="s">
        <v>42</v>
      </c>
      <c r="Q2" s="40" t="s">
        <v>43</v>
      </c>
      <c r="R2" s="41" t="s">
        <v>44</v>
      </c>
      <c r="S2" s="41" t="s">
        <v>45</v>
      </c>
      <c r="T2" s="40" t="s">
        <v>46</v>
      </c>
      <c r="U2" s="40" t="s">
        <v>47</v>
      </c>
      <c r="V2" s="41" t="s">
        <v>48</v>
      </c>
      <c r="W2" s="41" t="s">
        <v>49</v>
      </c>
      <c r="X2" s="40" t="s">
        <v>50</v>
      </c>
      <c r="Y2" s="40" t="s">
        <v>51</v>
      </c>
      <c r="Z2" s="41" t="s">
        <v>52</v>
      </c>
      <c r="AA2" s="41" t="s">
        <v>53</v>
      </c>
      <c r="AB2" s="40" t="s">
        <v>54</v>
      </c>
      <c r="AC2" s="40" t="s">
        <v>55</v>
      </c>
      <c r="AD2" s="41" t="s">
        <v>56</v>
      </c>
      <c r="AE2" s="41" t="s">
        <v>57</v>
      </c>
      <c r="AF2" s="43" t="s">
        <v>58</v>
      </c>
      <c r="AG2" s="70" t="s">
        <v>59</v>
      </c>
    </row>
    <row r="3" spans="1:33" x14ac:dyDescent="0.25">
      <c r="A3" s="37">
        <v>1</v>
      </c>
      <c r="B3" s="9" t="s">
        <v>1</v>
      </c>
      <c r="C3" s="29" t="s">
        <v>13</v>
      </c>
      <c r="D3" s="6">
        <v>110.073681108164</v>
      </c>
      <c r="E3" s="48">
        <f>D3/D$14</f>
        <v>1.1160714285714305E-3</v>
      </c>
      <c r="F3" s="53">
        <v>110.073681108164</v>
      </c>
      <c r="G3" s="54">
        <f>F3/F$14</f>
        <v>1.6556291390728503E-3</v>
      </c>
      <c r="H3" s="3" t="s">
        <v>60</v>
      </c>
      <c r="I3" s="3" t="s">
        <v>60</v>
      </c>
      <c r="J3" s="53">
        <v>110.073681108164</v>
      </c>
      <c r="K3" s="54">
        <f>J3/J$14</f>
        <v>2.551020408163266E-3</v>
      </c>
      <c r="L3" s="3" t="s">
        <v>60</v>
      </c>
      <c r="M3" s="3" t="s">
        <v>60</v>
      </c>
      <c r="N3" s="64" t="s">
        <v>60</v>
      </c>
      <c r="O3" s="64" t="s">
        <v>60</v>
      </c>
      <c r="P3" s="2">
        <v>220.14736221632799</v>
      </c>
      <c r="Q3" s="48">
        <f>P3/P$14</f>
        <v>1.1173184357541914E-2</v>
      </c>
      <c r="R3" s="53">
        <v>110.073681108164</v>
      </c>
      <c r="S3" s="54">
        <f>R3/R$14</f>
        <v>1.0000000000000007E-2</v>
      </c>
      <c r="T3" s="2">
        <v>110.073681108164</v>
      </c>
      <c r="U3" s="48">
        <f>T3/T$14</f>
        <v>1.2195121951219523E-2</v>
      </c>
      <c r="V3" s="64" t="s">
        <v>60</v>
      </c>
      <c r="W3" s="64" t="s">
        <v>60</v>
      </c>
      <c r="X3" s="3" t="s">
        <v>60</v>
      </c>
      <c r="Y3" s="3" t="s">
        <v>60</v>
      </c>
      <c r="Z3" s="64" t="s">
        <v>60</v>
      </c>
      <c r="AA3" s="64" t="s">
        <v>60</v>
      </c>
      <c r="AB3" s="3" t="s">
        <v>60</v>
      </c>
      <c r="AC3" s="3" t="s">
        <v>60</v>
      </c>
      <c r="AD3" s="65" t="s">
        <v>60</v>
      </c>
      <c r="AE3" s="65" t="s">
        <v>60</v>
      </c>
      <c r="AF3" s="47">
        <f t="shared" ref="AF3:AF13" si="0">SUM(D3:AD3)</f>
        <v>770.55445878443254</v>
      </c>
      <c r="AG3" s="71">
        <f>AF3/AF$14</f>
        <v>2.0631028125947005E-3</v>
      </c>
    </row>
    <row r="4" spans="1:33" x14ac:dyDescent="0.25">
      <c r="A4" s="37">
        <v>2</v>
      </c>
      <c r="B4" s="9" t="s">
        <v>2</v>
      </c>
      <c r="C4" s="30" t="s">
        <v>14</v>
      </c>
      <c r="D4" s="6">
        <v>110.073681108164</v>
      </c>
      <c r="E4" s="49">
        <f t="shared" ref="E4:AG13" si="1">D4/D$14</f>
        <v>1.1160714285714305E-3</v>
      </c>
      <c r="F4" s="53">
        <v>220.14736221632799</v>
      </c>
      <c r="G4" s="55">
        <f t="shared" si="1"/>
        <v>3.3112582781457006E-3</v>
      </c>
      <c r="H4" s="2">
        <v>110.073681108164</v>
      </c>
      <c r="I4" s="49">
        <f t="shared" si="1"/>
        <v>2.070393374741201E-3</v>
      </c>
      <c r="J4" s="53">
        <v>660.44208664898304</v>
      </c>
      <c r="K4" s="55">
        <f t="shared" si="1"/>
        <v>1.5306122448979576E-2</v>
      </c>
      <c r="L4" s="2">
        <v>330.22104332449197</v>
      </c>
      <c r="M4" s="49">
        <f t="shared" si="1"/>
        <v>1.1406844106463886E-2</v>
      </c>
      <c r="N4" s="64" t="s">
        <v>60</v>
      </c>
      <c r="O4" s="64" t="s">
        <v>60</v>
      </c>
      <c r="P4" s="2">
        <v>220.14736221632799</v>
      </c>
      <c r="Q4" s="49">
        <f t="shared" si="1"/>
        <v>1.1173184357541914E-2</v>
      </c>
      <c r="R4" s="53">
        <v>220.14736221632799</v>
      </c>
      <c r="S4" s="55">
        <f t="shared" si="1"/>
        <v>2.0000000000000014E-2</v>
      </c>
      <c r="T4" s="2">
        <v>220.14736221632799</v>
      </c>
      <c r="U4" s="49">
        <f t="shared" si="1"/>
        <v>2.4390243902439046E-2</v>
      </c>
      <c r="V4" s="64" t="s">
        <v>60</v>
      </c>
      <c r="W4" s="64" t="s">
        <v>60</v>
      </c>
      <c r="X4" s="2">
        <v>110.073681108164</v>
      </c>
      <c r="Y4" s="49">
        <f t="shared" si="1"/>
        <v>2.3809523809523832E-2</v>
      </c>
      <c r="Z4" s="64" t="s">
        <v>60</v>
      </c>
      <c r="AA4" s="64" t="s">
        <v>60</v>
      </c>
      <c r="AB4" s="3" t="s">
        <v>60</v>
      </c>
      <c r="AC4" s="3" t="s">
        <v>60</v>
      </c>
      <c r="AD4" s="64" t="s">
        <v>60</v>
      </c>
      <c r="AE4" s="64" t="s">
        <v>60</v>
      </c>
      <c r="AF4" s="44">
        <f t="shared" si="0"/>
        <v>2201.5862058049852</v>
      </c>
      <c r="AG4" s="72">
        <f t="shared" si="1"/>
        <v>5.8945849207481396E-3</v>
      </c>
    </row>
    <row r="5" spans="1:33" x14ac:dyDescent="0.25">
      <c r="A5" s="38">
        <v>3</v>
      </c>
      <c r="B5" s="9" t="s">
        <v>3</v>
      </c>
      <c r="C5" s="30" t="s">
        <v>15</v>
      </c>
      <c r="D5" s="6">
        <v>440.29472443265502</v>
      </c>
      <c r="E5" s="49">
        <f t="shared" si="1"/>
        <v>4.4642857142857114E-3</v>
      </c>
      <c r="F5" s="53">
        <v>220.14736221632799</v>
      </c>
      <c r="G5" s="55">
        <f t="shared" si="1"/>
        <v>3.3112582781457006E-3</v>
      </c>
      <c r="H5" s="2">
        <v>330.22104332449197</v>
      </c>
      <c r="I5" s="49">
        <f t="shared" si="1"/>
        <v>6.2111801242236029E-3</v>
      </c>
      <c r="J5" s="53">
        <v>880.58944886531106</v>
      </c>
      <c r="K5" s="55">
        <f t="shared" si="1"/>
        <v>2.0408163265306107E-2</v>
      </c>
      <c r="L5" s="2">
        <v>550.36840554081903</v>
      </c>
      <c r="M5" s="49">
        <f t="shared" si="1"/>
        <v>1.9011406844106446E-2</v>
      </c>
      <c r="N5" s="53">
        <v>110.073681108164</v>
      </c>
      <c r="O5" s="55">
        <f t="shared" si="1"/>
        <v>5.2083333333333382E-3</v>
      </c>
      <c r="P5" s="2">
        <v>220.14736221632799</v>
      </c>
      <c r="Q5" s="49">
        <f t="shared" si="1"/>
        <v>1.1173184357541914E-2</v>
      </c>
      <c r="R5" s="53">
        <v>110.073681108164</v>
      </c>
      <c r="S5" s="55">
        <f t="shared" si="1"/>
        <v>1.0000000000000007E-2</v>
      </c>
      <c r="T5" s="2">
        <v>110.073681108164</v>
      </c>
      <c r="U5" s="49">
        <f t="shared" si="1"/>
        <v>1.2195121951219523E-2</v>
      </c>
      <c r="V5" s="64" t="s">
        <v>60</v>
      </c>
      <c r="W5" s="64" t="s">
        <v>60</v>
      </c>
      <c r="X5" s="2">
        <v>220.14736221632799</v>
      </c>
      <c r="Y5" s="49">
        <f t="shared" si="1"/>
        <v>4.7619047619047665E-2</v>
      </c>
      <c r="Z5" s="64" t="s">
        <v>60</v>
      </c>
      <c r="AA5" s="64" t="s">
        <v>60</v>
      </c>
      <c r="AB5" s="3" t="s">
        <v>60</v>
      </c>
      <c r="AC5" s="3" t="s">
        <v>60</v>
      </c>
      <c r="AD5" s="64" t="s">
        <v>60</v>
      </c>
      <c r="AE5" s="64" t="s">
        <v>60</v>
      </c>
      <c r="AF5" s="44">
        <f t="shared" si="0"/>
        <v>3192.2763541182403</v>
      </c>
      <c r="AG5" s="72">
        <f t="shared" si="1"/>
        <v>8.5470848292156475E-3</v>
      </c>
    </row>
    <row r="6" spans="1:33" x14ac:dyDescent="0.25">
      <c r="A6" s="38">
        <v>4</v>
      </c>
      <c r="B6" s="9" t="s">
        <v>4</v>
      </c>
      <c r="C6" s="30" t="s">
        <v>16</v>
      </c>
      <c r="D6" s="6">
        <v>1430.9578544061301</v>
      </c>
      <c r="E6" s="49">
        <f t="shared" si="1"/>
        <v>1.4508928571428577E-2</v>
      </c>
      <c r="F6" s="53">
        <v>1430.9578544061301</v>
      </c>
      <c r="G6" s="55">
        <f t="shared" si="1"/>
        <v>2.1523178807947026E-2</v>
      </c>
      <c r="H6" s="2">
        <v>660.44208664898304</v>
      </c>
      <c r="I6" s="49">
        <f t="shared" si="1"/>
        <v>1.242236024844719E-2</v>
      </c>
      <c r="J6" s="53">
        <v>1430.9578544061301</v>
      </c>
      <c r="K6" s="55">
        <f t="shared" si="1"/>
        <v>3.3163265306122416E-2</v>
      </c>
      <c r="L6" s="2">
        <v>1871.25257883879</v>
      </c>
      <c r="M6" s="49">
        <f t="shared" si="1"/>
        <v>6.46387832699621E-2</v>
      </c>
      <c r="N6" s="53">
        <v>770.51576775714705</v>
      </c>
      <c r="O6" s="55">
        <f t="shared" si="1"/>
        <v>3.6458333333333322E-2</v>
      </c>
      <c r="P6" s="2">
        <v>550.36840554081903</v>
      </c>
      <c r="Q6" s="49">
        <f t="shared" si="1"/>
        <v>2.7932960893854733E-2</v>
      </c>
      <c r="R6" s="53">
        <v>440.29472443265502</v>
      </c>
      <c r="S6" s="55">
        <f t="shared" si="1"/>
        <v>3.9999999999999945E-2</v>
      </c>
      <c r="T6" s="2">
        <v>110.073681108164</v>
      </c>
      <c r="U6" s="49">
        <f t="shared" si="1"/>
        <v>1.2195121951219523E-2</v>
      </c>
      <c r="V6" s="53">
        <v>110.073681108164</v>
      </c>
      <c r="W6" s="55">
        <f t="shared" si="1"/>
        <v>1.3333333333333352E-2</v>
      </c>
      <c r="X6" s="3" t="s">
        <v>60</v>
      </c>
      <c r="Y6" s="3" t="s">
        <v>60</v>
      </c>
      <c r="Z6" s="64" t="s">
        <v>60</v>
      </c>
      <c r="AA6" s="64" t="s">
        <v>60</v>
      </c>
      <c r="AB6" s="3" t="s">
        <v>60</v>
      </c>
      <c r="AC6" s="3" t="s">
        <v>60</v>
      </c>
      <c r="AD6" s="53">
        <v>110.073681108164</v>
      </c>
      <c r="AE6" s="55">
        <f t="shared" si="1"/>
        <v>4.7619047619047658E-2</v>
      </c>
      <c r="AF6" s="44">
        <f t="shared" si="0"/>
        <v>8916.2443460269951</v>
      </c>
      <c r="AG6" s="72">
        <f t="shared" si="1"/>
        <v>2.3872587561284932E-2</v>
      </c>
    </row>
    <row r="7" spans="1:33" x14ac:dyDescent="0.25">
      <c r="A7" s="37">
        <v>5</v>
      </c>
      <c r="B7" s="9" t="s">
        <v>5</v>
      </c>
      <c r="C7" s="30" t="s">
        <v>17</v>
      </c>
      <c r="D7" s="6">
        <v>6274.1998231653397</v>
      </c>
      <c r="E7" s="49">
        <f t="shared" si="1"/>
        <v>6.3616071428571452E-2</v>
      </c>
      <c r="F7" s="53">
        <v>4733.1682876510504</v>
      </c>
      <c r="G7" s="55">
        <f t="shared" si="1"/>
        <v>7.119205298013255E-2</v>
      </c>
      <c r="H7" s="2">
        <v>3852.5788387857401</v>
      </c>
      <c r="I7" s="49">
        <f t="shared" si="1"/>
        <v>7.2463768115942045E-2</v>
      </c>
      <c r="J7" s="53">
        <v>4292.8735632183898</v>
      </c>
      <c r="K7" s="55">
        <f t="shared" si="1"/>
        <v>9.9489795918367235E-2</v>
      </c>
      <c r="L7" s="2">
        <v>3962.6525198938998</v>
      </c>
      <c r="M7" s="49">
        <f t="shared" si="1"/>
        <v>0.13688212927756652</v>
      </c>
      <c r="N7" s="53">
        <v>1320.8841732979699</v>
      </c>
      <c r="O7" s="55">
        <f t="shared" si="1"/>
        <v>6.2500000000000153E-2</v>
      </c>
      <c r="P7" s="2">
        <v>2641.7683465959299</v>
      </c>
      <c r="Q7" s="49">
        <f t="shared" si="1"/>
        <v>0.13407821229050265</v>
      </c>
      <c r="R7" s="53">
        <v>1651.1052166224599</v>
      </c>
      <c r="S7" s="55">
        <f t="shared" si="1"/>
        <v>0.15000000000000011</v>
      </c>
      <c r="T7" s="2">
        <v>2641.7683465959299</v>
      </c>
      <c r="U7" s="49">
        <f t="shared" si="1"/>
        <v>0.29268292682926789</v>
      </c>
      <c r="V7" s="53">
        <v>440.29472443265502</v>
      </c>
      <c r="W7" s="55">
        <f t="shared" si="1"/>
        <v>5.3333333333333288E-2</v>
      </c>
      <c r="X7" s="2">
        <v>110.073681108164</v>
      </c>
      <c r="Y7" s="49">
        <f t="shared" si="1"/>
        <v>2.3809523809523832E-2</v>
      </c>
      <c r="Z7" s="53">
        <v>110.073681108164</v>
      </c>
      <c r="AA7" s="55">
        <f t="shared" si="1"/>
        <v>2.4390243902439025E-2</v>
      </c>
      <c r="AB7" s="2">
        <v>220.14736221632799</v>
      </c>
      <c r="AC7" s="49">
        <f t="shared" si="1"/>
        <v>8.695652173913053E-2</v>
      </c>
      <c r="AD7" s="53">
        <v>330.22104332449197</v>
      </c>
      <c r="AE7" s="55">
        <f t="shared" si="1"/>
        <v>0.14285714285714296</v>
      </c>
      <c r="AF7" s="44">
        <f t="shared" si="0"/>
        <v>32583.081002596133</v>
      </c>
      <c r="AG7" s="72">
        <f t="shared" si="1"/>
        <v>8.72387996631694E-2</v>
      </c>
    </row>
    <row r="8" spans="1:33" x14ac:dyDescent="0.25">
      <c r="A8" s="38">
        <v>6</v>
      </c>
      <c r="B8" s="9" t="s">
        <v>6</v>
      </c>
      <c r="C8" s="30" t="s">
        <v>18</v>
      </c>
      <c r="D8" s="6">
        <v>14529.725906277599</v>
      </c>
      <c r="E8" s="49">
        <f t="shared" si="1"/>
        <v>0.14732142857142833</v>
      </c>
      <c r="F8" s="53">
        <v>10016.7049808429</v>
      </c>
      <c r="G8" s="55">
        <f t="shared" si="1"/>
        <v>0.15066225165562902</v>
      </c>
      <c r="H8" s="2">
        <v>10787.220748600101</v>
      </c>
      <c r="I8" s="49">
        <f t="shared" si="1"/>
        <v>0.20289855072463825</v>
      </c>
      <c r="J8" s="53">
        <v>8365.5997642204493</v>
      </c>
      <c r="K8" s="55">
        <f t="shared" si="1"/>
        <v>0.19387755102040791</v>
      </c>
      <c r="L8" s="2">
        <v>6054.0524609490103</v>
      </c>
      <c r="M8" s="49">
        <f t="shared" si="1"/>
        <v>0.20912547528517095</v>
      </c>
      <c r="N8" s="53">
        <v>3082.06307102859</v>
      </c>
      <c r="O8" s="55">
        <f t="shared" si="1"/>
        <v>0.14583333333333337</v>
      </c>
      <c r="P8" s="2">
        <v>4072.72620100206</v>
      </c>
      <c r="Q8" s="49">
        <f t="shared" si="1"/>
        <v>0.206703910614525</v>
      </c>
      <c r="R8" s="53">
        <v>1651.1052166224599</v>
      </c>
      <c r="S8" s="55">
        <f t="shared" si="1"/>
        <v>0.15000000000000011</v>
      </c>
      <c r="T8" s="2">
        <v>1981.3262599469499</v>
      </c>
      <c r="U8" s="49">
        <f t="shared" si="1"/>
        <v>0.21951219512195116</v>
      </c>
      <c r="V8" s="53">
        <v>550.36840554081903</v>
      </c>
      <c r="W8" s="55">
        <f t="shared" si="1"/>
        <v>6.6666666666666638E-2</v>
      </c>
      <c r="X8" s="2">
        <v>330.22104332449197</v>
      </c>
      <c r="Y8" s="49">
        <f t="shared" si="1"/>
        <v>7.1428571428571494E-2</v>
      </c>
      <c r="Z8" s="53">
        <v>330.22104332449197</v>
      </c>
      <c r="AA8" s="55">
        <f t="shared" si="1"/>
        <v>7.3170731707317069E-2</v>
      </c>
      <c r="AB8" s="2">
        <v>220.14736221632799</v>
      </c>
      <c r="AC8" s="49">
        <f t="shared" si="1"/>
        <v>8.695652173913053E-2</v>
      </c>
      <c r="AD8" s="53">
        <v>220.14736221632799</v>
      </c>
      <c r="AE8" s="55">
        <f t="shared" si="1"/>
        <v>9.5238095238095316E-2</v>
      </c>
      <c r="AF8" s="44">
        <f t="shared" si="0"/>
        <v>62193.553983300444</v>
      </c>
      <c r="AG8" s="72">
        <f t="shared" si="1"/>
        <v>0.16651866027823931</v>
      </c>
    </row>
    <row r="9" spans="1:33" x14ac:dyDescent="0.25">
      <c r="A9" s="38">
        <v>7</v>
      </c>
      <c r="B9" s="9" t="s">
        <v>7</v>
      </c>
      <c r="C9" s="30" t="s">
        <v>19</v>
      </c>
      <c r="D9" s="6">
        <v>22455.030946065399</v>
      </c>
      <c r="E9" s="49">
        <f t="shared" si="1"/>
        <v>0.22767857142857123</v>
      </c>
      <c r="F9" s="53">
        <v>17281.5679339817</v>
      </c>
      <c r="G9" s="55">
        <f t="shared" si="1"/>
        <v>0.2599337748344368</v>
      </c>
      <c r="H9" s="2">
        <v>12768.547008547001</v>
      </c>
      <c r="I9" s="49">
        <f t="shared" si="1"/>
        <v>0.24016563146997891</v>
      </c>
      <c r="J9" s="53">
        <v>10787.220748600101</v>
      </c>
      <c r="K9" s="55">
        <f t="shared" si="1"/>
        <v>0.25000000000000078</v>
      </c>
      <c r="L9" s="2">
        <v>7044.7155909224903</v>
      </c>
      <c r="M9" s="49">
        <f t="shared" si="1"/>
        <v>0.24334600760456274</v>
      </c>
      <c r="N9" s="53">
        <v>4292.8735632183898</v>
      </c>
      <c r="O9" s="55">
        <f t="shared" si="1"/>
        <v>0.20312499999999989</v>
      </c>
      <c r="P9" s="2">
        <v>4182.7998821102301</v>
      </c>
      <c r="Q9" s="49">
        <f t="shared" si="1"/>
        <v>0.21229050279329625</v>
      </c>
      <c r="R9" s="53">
        <v>1541.03153551429</v>
      </c>
      <c r="S9" s="55">
        <f t="shared" si="1"/>
        <v>0.13999999999999957</v>
      </c>
      <c r="T9" s="2">
        <v>1100.7368110816401</v>
      </c>
      <c r="U9" s="49">
        <f t="shared" si="1"/>
        <v>0.12195121951219524</v>
      </c>
      <c r="V9" s="53">
        <v>2201.4736221632802</v>
      </c>
      <c r="W9" s="55">
        <f t="shared" si="1"/>
        <v>0.26666666666666705</v>
      </c>
      <c r="X9" s="2">
        <v>770.51576775714705</v>
      </c>
      <c r="Y9" s="49">
        <f t="shared" si="1"/>
        <v>0.16666666666666663</v>
      </c>
      <c r="Z9" s="53">
        <v>440.29472443265502</v>
      </c>
      <c r="AA9" s="55">
        <f t="shared" si="1"/>
        <v>9.7560975609755879E-2</v>
      </c>
      <c r="AB9" s="2">
        <v>220.14736221632799</v>
      </c>
      <c r="AC9" s="49">
        <f t="shared" si="1"/>
        <v>8.695652173913053E-2</v>
      </c>
      <c r="AD9" s="53">
        <v>330.22104332449197</v>
      </c>
      <c r="AE9" s="55">
        <f t="shared" si="1"/>
        <v>0.14285714285714296</v>
      </c>
      <c r="AF9" s="44">
        <f t="shared" si="0"/>
        <v>85419.692881473486</v>
      </c>
      <c r="AG9" s="72">
        <f t="shared" si="1"/>
        <v>0.22870493658910199</v>
      </c>
    </row>
    <row r="10" spans="1:33" x14ac:dyDescent="0.25">
      <c r="A10" s="37">
        <v>8</v>
      </c>
      <c r="B10" s="9" t="s">
        <v>8</v>
      </c>
      <c r="C10" s="30" t="s">
        <v>20</v>
      </c>
      <c r="D10" s="6">
        <v>27848.641320365499</v>
      </c>
      <c r="E10" s="49">
        <f t="shared" si="1"/>
        <v>0.28236607142857195</v>
      </c>
      <c r="F10" s="53">
        <v>9356.2628941939292</v>
      </c>
      <c r="G10" s="55">
        <f t="shared" si="1"/>
        <v>0.14072847682119213</v>
      </c>
      <c r="H10" s="2">
        <v>12548.399646330699</v>
      </c>
      <c r="I10" s="49">
        <f t="shared" si="1"/>
        <v>0.23602484472049701</v>
      </c>
      <c r="J10" s="53">
        <v>8585.7471264367796</v>
      </c>
      <c r="K10" s="55">
        <f t="shared" si="1"/>
        <v>0.19897959183673447</v>
      </c>
      <c r="L10" s="2">
        <v>4733.1682876510504</v>
      </c>
      <c r="M10" s="49">
        <f t="shared" si="1"/>
        <v>0.16349809885931565</v>
      </c>
      <c r="N10" s="53">
        <v>4733.1682876510504</v>
      </c>
      <c r="O10" s="55">
        <f t="shared" si="1"/>
        <v>0.22395833333333348</v>
      </c>
      <c r="P10" s="2">
        <v>2421.62098437961</v>
      </c>
      <c r="Q10" s="49">
        <f t="shared" si="1"/>
        <v>0.12290502793296115</v>
      </c>
      <c r="R10" s="53">
        <v>2531.6946654877702</v>
      </c>
      <c r="S10" s="55">
        <f t="shared" si="1"/>
        <v>0.23</v>
      </c>
      <c r="T10" s="2">
        <v>1651.1052166224599</v>
      </c>
      <c r="U10" s="49">
        <f t="shared" si="1"/>
        <v>0.18292682926829285</v>
      </c>
      <c r="V10" s="53">
        <v>2641.7683465959299</v>
      </c>
      <c r="W10" s="55">
        <f t="shared" si="1"/>
        <v>0.31999999999999967</v>
      </c>
      <c r="X10" s="2">
        <v>990.66312997347495</v>
      </c>
      <c r="Y10" s="49">
        <f t="shared" si="1"/>
        <v>0.21428571428571427</v>
      </c>
      <c r="Z10" s="53">
        <v>1100.7368110816401</v>
      </c>
      <c r="AA10" s="55">
        <f t="shared" si="1"/>
        <v>0.24390243902439029</v>
      </c>
      <c r="AB10" s="2">
        <v>550.36840554081903</v>
      </c>
      <c r="AC10" s="49">
        <f t="shared" si="1"/>
        <v>0.21739130434782594</v>
      </c>
      <c r="AD10" s="53">
        <v>660.44208664898304</v>
      </c>
      <c r="AE10" s="55">
        <f t="shared" si="1"/>
        <v>0.28571428571428553</v>
      </c>
      <c r="AF10" s="44">
        <f t="shared" si="0"/>
        <v>80356.564175691543</v>
      </c>
      <c r="AG10" s="72">
        <f t="shared" si="1"/>
        <v>0.21514878237528287</v>
      </c>
    </row>
    <row r="11" spans="1:33" x14ac:dyDescent="0.25">
      <c r="A11" s="38">
        <v>9</v>
      </c>
      <c r="B11" s="9" t="s">
        <v>9</v>
      </c>
      <c r="C11" s="30" t="s">
        <v>21</v>
      </c>
      <c r="D11" s="6">
        <v>15740.5363984674</v>
      </c>
      <c r="E11" s="49">
        <f t="shared" si="1"/>
        <v>0.15959821428571402</v>
      </c>
      <c r="F11" s="53">
        <v>9906.6312997347504</v>
      </c>
      <c r="G11" s="55">
        <f t="shared" si="1"/>
        <v>0.14900662251655639</v>
      </c>
      <c r="H11" s="2">
        <v>8035.3787208959602</v>
      </c>
      <c r="I11" s="49">
        <f t="shared" si="1"/>
        <v>0.15113871635610748</v>
      </c>
      <c r="J11" s="53">
        <v>4623.0946065428798</v>
      </c>
      <c r="K11" s="55">
        <f t="shared" si="1"/>
        <v>0.107142857142857</v>
      </c>
      <c r="L11" s="2">
        <v>1651.1052166224599</v>
      </c>
      <c r="M11" s="49">
        <f t="shared" si="1"/>
        <v>5.7034220532319435E-2</v>
      </c>
      <c r="N11" s="53">
        <v>2971.9893899204199</v>
      </c>
      <c r="O11" s="55">
        <f t="shared" si="1"/>
        <v>0.14062499999999975</v>
      </c>
      <c r="P11" s="2">
        <v>3742.50515767757</v>
      </c>
      <c r="Q11" s="49">
        <f t="shared" si="1"/>
        <v>0.18994413407821223</v>
      </c>
      <c r="R11" s="53">
        <v>550.36840554081903</v>
      </c>
      <c r="S11" s="55">
        <f t="shared" si="1"/>
        <v>4.9999999999999954E-2</v>
      </c>
      <c r="T11" s="2">
        <v>770.51576775714705</v>
      </c>
      <c r="U11" s="49">
        <f t="shared" si="1"/>
        <v>8.536585365853655E-2</v>
      </c>
      <c r="V11" s="53">
        <v>1430.9578544061301</v>
      </c>
      <c r="W11" s="55">
        <f t="shared" si="1"/>
        <v>0.17333333333333334</v>
      </c>
      <c r="X11" s="2">
        <v>990.66312997347495</v>
      </c>
      <c r="Y11" s="49">
        <f t="shared" si="1"/>
        <v>0.21428571428571427</v>
      </c>
      <c r="Z11" s="53">
        <v>880.58944886531106</v>
      </c>
      <c r="AA11" s="55">
        <f t="shared" si="1"/>
        <v>0.19512195121951201</v>
      </c>
      <c r="AB11" s="2">
        <v>440.29472443265502</v>
      </c>
      <c r="AC11" s="49">
        <f t="shared" si="1"/>
        <v>0.17391304347826067</v>
      </c>
      <c r="AD11" s="53">
        <v>440.29472443265502</v>
      </c>
      <c r="AE11" s="55">
        <f t="shared" si="1"/>
        <v>0.19047619047619022</v>
      </c>
      <c r="AF11" s="44">
        <f t="shared" si="0"/>
        <v>52176.771354930526</v>
      </c>
      <c r="AG11" s="72">
        <f t="shared" si="1"/>
        <v>0.13969946251986121</v>
      </c>
    </row>
    <row r="12" spans="1:33" x14ac:dyDescent="0.25">
      <c r="A12" s="38">
        <v>10</v>
      </c>
      <c r="B12" s="8" t="s">
        <v>0</v>
      </c>
      <c r="C12" s="31" t="s">
        <v>62</v>
      </c>
      <c r="D12" s="5">
        <v>7815.2313586796299</v>
      </c>
      <c r="E12" s="49">
        <f t="shared" si="1"/>
        <v>7.9241071428571425E-2</v>
      </c>
      <c r="F12" s="56">
        <v>3632.4314765694098</v>
      </c>
      <c r="G12" s="55">
        <f t="shared" si="1"/>
        <v>5.463576158940403E-2</v>
      </c>
      <c r="H12" s="4">
        <v>2971.9893899204199</v>
      </c>
      <c r="I12" s="49">
        <f t="shared" si="1"/>
        <v>5.5900621118012278E-2</v>
      </c>
      <c r="J12" s="56">
        <v>1981.3262599469499</v>
      </c>
      <c r="K12" s="55">
        <f t="shared" si="1"/>
        <v>4.5918367346938743E-2</v>
      </c>
      <c r="L12" s="4">
        <v>990.66312997347495</v>
      </c>
      <c r="M12" s="49">
        <f t="shared" si="1"/>
        <v>3.4220532319391629E-2</v>
      </c>
      <c r="N12" s="56">
        <v>1871.25257883879</v>
      </c>
      <c r="O12" s="55">
        <f t="shared" si="1"/>
        <v>8.8541666666666838E-2</v>
      </c>
      <c r="P12" s="4">
        <v>880.58944886531106</v>
      </c>
      <c r="Q12" s="49">
        <f t="shared" si="1"/>
        <v>4.4692737430167606E-2</v>
      </c>
      <c r="R12" s="56">
        <v>880.58944886531106</v>
      </c>
      <c r="S12" s="55">
        <f t="shared" si="1"/>
        <v>7.9999999999999974E-2</v>
      </c>
      <c r="T12" s="4">
        <v>330.22104332449197</v>
      </c>
      <c r="U12" s="49">
        <f t="shared" si="1"/>
        <v>3.6585365853658562E-2</v>
      </c>
      <c r="V12" s="56">
        <v>660.44208664898304</v>
      </c>
      <c r="W12" s="55">
        <f t="shared" si="1"/>
        <v>7.9999999999999988E-2</v>
      </c>
      <c r="X12" s="4">
        <v>880.58944886531106</v>
      </c>
      <c r="Y12" s="49">
        <f t="shared" si="1"/>
        <v>0.19047619047619047</v>
      </c>
      <c r="Z12" s="56">
        <v>330.22104332449197</v>
      </c>
      <c r="AA12" s="55">
        <f t="shared" si="1"/>
        <v>7.3170731707317069E-2</v>
      </c>
      <c r="AB12" s="4">
        <v>110.073681108164</v>
      </c>
      <c r="AC12" s="49">
        <f t="shared" si="1"/>
        <v>4.3478260869565265E-2</v>
      </c>
      <c r="AD12" s="66" t="s">
        <v>60</v>
      </c>
      <c r="AE12" s="66" t="s">
        <v>60</v>
      </c>
      <c r="AF12" s="45">
        <f>SUM(D12:AD12)</f>
        <v>23336.527256237543</v>
      </c>
      <c r="AG12" s="72">
        <f t="shared" si="1"/>
        <v>6.2481833009554504E-2</v>
      </c>
    </row>
    <row r="13" spans="1:33" ht="30.75" thickBot="1" x14ac:dyDescent="0.3">
      <c r="A13" s="37">
        <v>11</v>
      </c>
      <c r="B13" s="67" t="s">
        <v>61</v>
      </c>
      <c r="C13" s="32"/>
      <c r="D13" s="11">
        <v>1871.25257883879</v>
      </c>
      <c r="E13" s="49">
        <f t="shared" si="1"/>
        <v>1.8973214285714336E-2</v>
      </c>
      <c r="F13" s="57">
        <v>9576.4102564102595</v>
      </c>
      <c r="G13" s="55">
        <f t="shared" si="1"/>
        <v>0.14403973509933787</v>
      </c>
      <c r="H13" s="12">
        <v>1100.7368110816401</v>
      </c>
      <c r="I13" s="49">
        <f t="shared" si="1"/>
        <v>2.0703933747412015E-2</v>
      </c>
      <c r="J13" s="57">
        <v>1430.9578544061301</v>
      </c>
      <c r="K13" s="55">
        <f t="shared" si="1"/>
        <v>3.3163265306122416E-2</v>
      </c>
      <c r="L13" s="12">
        <v>1761.1788977306201</v>
      </c>
      <c r="M13" s="49">
        <f t="shared" si="1"/>
        <v>6.0836501901140594E-2</v>
      </c>
      <c r="N13" s="57">
        <v>1981.3262599469499</v>
      </c>
      <c r="O13" s="55">
        <f t="shared" si="1"/>
        <v>9.3749999999999986E-2</v>
      </c>
      <c r="P13" s="12">
        <v>550.36840554081903</v>
      </c>
      <c r="Q13" s="49">
        <f t="shared" si="1"/>
        <v>2.7932960893854733E-2</v>
      </c>
      <c r="R13" s="57">
        <v>1320.8841732979699</v>
      </c>
      <c r="S13" s="55">
        <f t="shared" si="1"/>
        <v>0.12000000000000027</v>
      </c>
      <c r="T13" s="13" t="s">
        <v>60</v>
      </c>
      <c r="U13" s="13" t="s">
        <v>60</v>
      </c>
      <c r="V13" s="57">
        <v>220.14736221632799</v>
      </c>
      <c r="W13" s="55">
        <f t="shared" si="1"/>
        <v>2.6666666666666703E-2</v>
      </c>
      <c r="X13" s="12">
        <v>220.14736221632799</v>
      </c>
      <c r="Y13" s="49">
        <f t="shared" si="1"/>
        <v>4.7619047619047665E-2</v>
      </c>
      <c r="Z13" s="57">
        <v>1320.8841732979699</v>
      </c>
      <c r="AA13" s="55">
        <f t="shared" si="1"/>
        <v>0.29268292682926872</v>
      </c>
      <c r="AB13" s="12">
        <v>770.51576775714705</v>
      </c>
      <c r="AC13" s="49">
        <f t="shared" si="1"/>
        <v>0.30434782608695649</v>
      </c>
      <c r="AD13" s="57">
        <v>220.14736221632799</v>
      </c>
      <c r="AE13" s="55">
        <f t="shared" si="1"/>
        <v>9.5238095238095316E-2</v>
      </c>
      <c r="AF13" s="46">
        <f t="shared" si="0"/>
        <v>22346.147981035723</v>
      </c>
      <c r="AG13" s="72">
        <f t="shared" si="1"/>
        <v>5.9830165440947269E-2</v>
      </c>
    </row>
    <row r="14" spans="1:33" ht="15.75" thickBot="1" x14ac:dyDescent="0.3">
      <c r="A14" s="38">
        <v>12</v>
      </c>
      <c r="B14" s="10" t="s">
        <v>10</v>
      </c>
      <c r="C14" s="10"/>
      <c r="D14" s="25">
        <f t="shared" ref="D14:AD14" si="2">SUM(D3:D13)</f>
        <v>98626.018272914778</v>
      </c>
      <c r="E14" s="50">
        <f>SUM(E3:E13)</f>
        <v>0.99999999999999989</v>
      </c>
      <c r="F14" s="58">
        <f t="shared" si="2"/>
        <v>66484.503389330945</v>
      </c>
      <c r="G14" s="59">
        <f>SUM(G3:G13)</f>
        <v>1</v>
      </c>
      <c r="H14" s="15">
        <f t="shared" si="2"/>
        <v>53165.587975243201</v>
      </c>
      <c r="I14" s="50">
        <f>SUM(I3:I13)</f>
        <v>0.99999999999999989</v>
      </c>
      <c r="J14" s="58">
        <f t="shared" si="2"/>
        <v>43148.882994400272</v>
      </c>
      <c r="K14" s="59">
        <f>SUM(K3:K13)</f>
        <v>1</v>
      </c>
      <c r="L14" s="15">
        <f t="shared" si="2"/>
        <v>28949.378131447109</v>
      </c>
      <c r="M14" s="50">
        <f>SUM(M3:M13)</f>
        <v>1</v>
      </c>
      <c r="N14" s="58">
        <f t="shared" si="2"/>
        <v>21134.146772767468</v>
      </c>
      <c r="O14" s="59">
        <f>SUM(O3:O13)</f>
        <v>1</v>
      </c>
      <c r="P14" s="15">
        <f t="shared" si="2"/>
        <v>19703.188918361331</v>
      </c>
      <c r="Q14" s="50">
        <f>SUM(Q3:Q13)</f>
        <v>1</v>
      </c>
      <c r="R14" s="58">
        <f t="shared" si="2"/>
        <v>11007.368110816391</v>
      </c>
      <c r="S14" s="59">
        <f>SUM(S3:S13)</f>
        <v>1</v>
      </c>
      <c r="T14" s="15">
        <f t="shared" si="2"/>
        <v>9026.0418508694402</v>
      </c>
      <c r="U14" s="50">
        <f>SUM(U3:U13)</f>
        <v>0.99999999999999989</v>
      </c>
      <c r="V14" s="58">
        <f t="shared" si="2"/>
        <v>8255.5260831122887</v>
      </c>
      <c r="W14" s="59">
        <f>SUM(W3:W13)</f>
        <v>1</v>
      </c>
      <c r="X14" s="15">
        <f t="shared" si="2"/>
        <v>4623.0946065428834</v>
      </c>
      <c r="Y14" s="50">
        <f>SUM(Y3:Y13)</f>
        <v>1.0000000000000002</v>
      </c>
      <c r="Z14" s="58">
        <f t="shared" si="2"/>
        <v>4513.0209254347237</v>
      </c>
      <c r="AA14" s="59">
        <f>SUM(AA3:AA13)</f>
        <v>1</v>
      </c>
      <c r="AB14" s="15">
        <f t="shared" si="2"/>
        <v>2531.6946654877693</v>
      </c>
      <c r="AC14" s="50">
        <f>SUM(AC3:AC13)</f>
        <v>1</v>
      </c>
      <c r="AD14" s="58">
        <f t="shared" si="2"/>
        <v>2311.5473032714422</v>
      </c>
      <c r="AE14" s="59">
        <f>SUM(AE3:AE13)</f>
        <v>1</v>
      </c>
      <c r="AF14" s="14">
        <f>SUM(D14:AD14)</f>
        <v>373493.00000000006</v>
      </c>
      <c r="AG14" s="73">
        <f>SUM(AG3:AG13)</f>
        <v>1</v>
      </c>
    </row>
    <row r="15" spans="1:33" x14ac:dyDescent="0.25">
      <c r="A15" s="38">
        <v>13</v>
      </c>
      <c r="B15" s="20" t="s">
        <v>64</v>
      </c>
      <c r="C15" s="33" t="s">
        <v>22</v>
      </c>
      <c r="D15" s="26">
        <v>56</v>
      </c>
      <c r="E15" s="51" t="s">
        <v>60</v>
      </c>
      <c r="F15" s="60">
        <v>62</v>
      </c>
      <c r="G15" s="61" t="s">
        <v>60</v>
      </c>
      <c r="H15" s="19">
        <v>61</v>
      </c>
      <c r="I15" s="51" t="s">
        <v>60</v>
      </c>
      <c r="J15" s="60">
        <v>69</v>
      </c>
      <c r="K15" s="61" t="s">
        <v>60</v>
      </c>
      <c r="L15" s="19">
        <v>76</v>
      </c>
      <c r="M15" s="51" t="s">
        <v>60</v>
      </c>
      <c r="N15" s="60">
        <v>58</v>
      </c>
      <c r="O15" s="61" t="s">
        <v>60</v>
      </c>
      <c r="P15" s="19">
        <v>68</v>
      </c>
      <c r="Q15" s="51" t="s">
        <v>60</v>
      </c>
      <c r="R15" s="60">
        <v>72</v>
      </c>
      <c r="S15" s="61" t="s">
        <v>60</v>
      </c>
      <c r="T15" s="19">
        <v>78</v>
      </c>
      <c r="U15" s="51" t="s">
        <v>60</v>
      </c>
      <c r="V15" s="60">
        <v>53</v>
      </c>
      <c r="W15" s="61" t="s">
        <v>60</v>
      </c>
      <c r="X15" s="19">
        <v>51</v>
      </c>
      <c r="Y15" s="51" t="s">
        <v>60</v>
      </c>
      <c r="Z15" s="60">
        <v>45</v>
      </c>
      <c r="AA15" s="61" t="s">
        <v>60</v>
      </c>
      <c r="AB15" s="19">
        <v>54</v>
      </c>
      <c r="AC15" s="51" t="s">
        <v>60</v>
      </c>
      <c r="AD15" s="60">
        <v>63</v>
      </c>
      <c r="AE15" s="61" t="s">
        <v>60</v>
      </c>
      <c r="AF15" s="18">
        <v>62</v>
      </c>
      <c r="AG15" s="74" t="s">
        <v>60</v>
      </c>
    </row>
    <row r="16" spans="1:33" ht="15.75" thickBot="1" x14ac:dyDescent="0.3">
      <c r="A16" s="37">
        <v>14</v>
      </c>
      <c r="B16" s="21" t="s">
        <v>64</v>
      </c>
      <c r="C16" s="34" t="s">
        <v>23</v>
      </c>
      <c r="D16" s="27">
        <v>60</v>
      </c>
      <c r="E16" s="52" t="s">
        <v>60</v>
      </c>
      <c r="F16" s="62">
        <v>66</v>
      </c>
      <c r="G16" s="63" t="s">
        <v>60</v>
      </c>
      <c r="H16" s="17">
        <v>65</v>
      </c>
      <c r="I16" s="52" t="s">
        <v>60</v>
      </c>
      <c r="J16" s="62">
        <v>73</v>
      </c>
      <c r="K16" s="63" t="s">
        <v>60</v>
      </c>
      <c r="L16" s="17">
        <v>80</v>
      </c>
      <c r="M16" s="52" t="s">
        <v>60</v>
      </c>
      <c r="N16" s="62">
        <v>62</v>
      </c>
      <c r="O16" s="63" t="s">
        <v>60</v>
      </c>
      <c r="P16" s="17">
        <v>72</v>
      </c>
      <c r="Q16" s="52" t="s">
        <v>60</v>
      </c>
      <c r="R16" s="62">
        <v>76</v>
      </c>
      <c r="S16" s="63" t="s">
        <v>60</v>
      </c>
      <c r="T16" s="17">
        <v>82</v>
      </c>
      <c r="U16" s="52" t="s">
        <v>60</v>
      </c>
      <c r="V16" s="62">
        <v>57</v>
      </c>
      <c r="W16" s="63" t="s">
        <v>60</v>
      </c>
      <c r="X16" s="17">
        <v>55</v>
      </c>
      <c r="Y16" s="52" t="s">
        <v>60</v>
      </c>
      <c r="Z16" s="62">
        <v>49</v>
      </c>
      <c r="AA16" s="63" t="s">
        <v>60</v>
      </c>
      <c r="AB16" s="17">
        <v>58</v>
      </c>
      <c r="AC16" s="52" t="s">
        <v>60</v>
      </c>
      <c r="AD16" s="62">
        <v>67</v>
      </c>
      <c r="AE16" s="63" t="s">
        <v>60</v>
      </c>
      <c r="AF16" s="16">
        <v>66</v>
      </c>
      <c r="AG16" s="75" t="s">
        <v>60</v>
      </c>
    </row>
    <row r="17" spans="1:12" x14ac:dyDescent="0.25">
      <c r="A17" s="38">
        <v>15</v>
      </c>
      <c r="C17" s="23"/>
    </row>
    <row r="18" spans="1:12" x14ac:dyDescent="0.25">
      <c r="A18" s="38">
        <v>16</v>
      </c>
      <c r="B18" s="22" t="s">
        <v>11</v>
      </c>
      <c r="C18" s="24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5">
      <c r="A19" s="37">
        <v>17</v>
      </c>
    </row>
    <row r="20" spans="1:12" x14ac:dyDescent="0.25">
      <c r="A20" s="38">
        <v>18</v>
      </c>
      <c r="B20" t="s">
        <v>24</v>
      </c>
    </row>
    <row r="21" spans="1:12" x14ac:dyDescent="0.25">
      <c r="A21" s="38">
        <v>19</v>
      </c>
      <c r="B21" t="s">
        <v>25</v>
      </c>
    </row>
    <row r="22" spans="1:12" x14ac:dyDescent="0.25">
      <c r="A22" s="37">
        <v>20</v>
      </c>
      <c r="B22" t="s">
        <v>26</v>
      </c>
    </row>
    <row r="23" spans="1:12" x14ac:dyDescent="0.25">
      <c r="A23" s="38">
        <v>21</v>
      </c>
      <c r="B23" t="s">
        <v>27</v>
      </c>
    </row>
  </sheetData>
  <autoFilter ref="A2:AG2"/>
  <mergeCells count="1">
    <mergeCell ref="B1:A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2018-09-04T14:06:45Z</dcterms:created>
  <dcterms:modified xsi:type="dcterms:W3CDTF">2018-09-05T12:22:41Z</dcterms:modified>
</cp:coreProperties>
</file>