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2.3" sheetId="1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25" i="12" l="1"/>
  <c r="BE24" i="12"/>
  <c r="BE23" i="12"/>
  <c r="BE22" i="12"/>
  <c r="BA25" i="12"/>
  <c r="BA24" i="12"/>
  <c r="BA23" i="12"/>
  <c r="BA22" i="12"/>
  <c r="AW25" i="12"/>
  <c r="AW24" i="12"/>
  <c r="AW23" i="12"/>
  <c r="AW22" i="12"/>
  <c r="AS25" i="12"/>
  <c r="AS24" i="12"/>
  <c r="AS23" i="12"/>
  <c r="AS22" i="12"/>
  <c r="AO25" i="12"/>
  <c r="AO24" i="12"/>
  <c r="AO23" i="12"/>
  <c r="AO22" i="12"/>
  <c r="AK25" i="12"/>
  <c r="AK24" i="12"/>
  <c r="AK23" i="12"/>
  <c r="AK22" i="12"/>
  <c r="AG25" i="12"/>
  <c r="AG24" i="12"/>
  <c r="AG23" i="12"/>
  <c r="AG22" i="12"/>
  <c r="AC25" i="12"/>
  <c r="AC24" i="12"/>
  <c r="AC23" i="12"/>
  <c r="AC22" i="12"/>
  <c r="AC26" i="12" s="1"/>
  <c r="Y25" i="12"/>
  <c r="Y24" i="12"/>
  <c r="Y23" i="12"/>
  <c r="Y22" i="12"/>
  <c r="U25" i="12"/>
  <c r="U24" i="12"/>
  <c r="U23" i="12"/>
  <c r="U22" i="12"/>
  <c r="Q25" i="12"/>
  <c r="Q24" i="12"/>
  <c r="Q23" i="12"/>
  <c r="Q22" i="12"/>
  <c r="M25" i="12"/>
  <c r="M24" i="12"/>
  <c r="M23" i="12"/>
  <c r="M22" i="12"/>
  <c r="I25" i="12"/>
  <c r="I24" i="12"/>
  <c r="I23" i="12"/>
  <c r="I22" i="12"/>
  <c r="E25" i="12"/>
  <c r="E24" i="12"/>
  <c r="E23" i="12"/>
  <c r="E22" i="12"/>
  <c r="E26" i="12" s="1"/>
  <c r="BE16" i="12"/>
  <c r="BE15" i="12"/>
  <c r="BE14" i="12"/>
  <c r="BE13" i="12"/>
  <c r="AW16" i="12"/>
  <c r="AW15" i="12"/>
  <c r="AW14" i="12"/>
  <c r="AW13" i="12"/>
  <c r="AO16" i="12"/>
  <c r="AO15" i="12"/>
  <c r="AO14" i="12"/>
  <c r="AO13" i="12"/>
  <c r="AC16" i="12"/>
  <c r="AC15" i="12"/>
  <c r="AC14" i="12"/>
  <c r="AC13" i="12"/>
  <c r="U16" i="12"/>
  <c r="U15" i="12"/>
  <c r="U14" i="12"/>
  <c r="U13" i="12"/>
  <c r="M16" i="12"/>
  <c r="M15" i="12"/>
  <c r="M14" i="12"/>
  <c r="M13" i="12"/>
  <c r="M17" i="12" s="1"/>
  <c r="I16" i="12"/>
  <c r="I15" i="12"/>
  <c r="I14" i="12"/>
  <c r="I13" i="12"/>
  <c r="I17" i="12" s="1"/>
  <c r="E14" i="12"/>
  <c r="E15" i="12"/>
  <c r="E16" i="12"/>
  <c r="E13" i="12"/>
  <c r="U26" i="12" l="1"/>
  <c r="M26" i="12"/>
  <c r="E17" i="12"/>
  <c r="AC17" i="12"/>
  <c r="AW17" i="12"/>
  <c r="AS26" i="12"/>
  <c r="BE17" i="12"/>
  <c r="AK26" i="12"/>
  <c r="BA26" i="12"/>
  <c r="AO17" i="12"/>
  <c r="I26" i="12"/>
  <c r="Q26" i="12"/>
  <c r="Y26" i="12"/>
  <c r="AG26" i="12"/>
  <c r="AO26" i="12"/>
  <c r="AW26" i="12"/>
  <c r="BE26" i="12"/>
  <c r="U17" i="12"/>
</calcChain>
</file>

<file path=xl/sharedStrings.xml><?xml version="1.0" encoding="utf-8"?>
<sst xmlns="http://schemas.openxmlformats.org/spreadsheetml/2006/main" count="150" uniqueCount="71">
  <si>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</si>
  <si>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</si>
  <si>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</si>
  <si>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</si>
  <si>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</si>
  <si>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</si>
  <si>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</si>
  <si>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</si>
  <si>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</si>
  <si>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</si>
  <si>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</si>
  <si>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</si>
  <si>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</si>
  <si>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</si>
  <si>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</si>
  <si>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</si>
  <si>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</si>
  <si>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</si>
  <si>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</si>
  <si>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</si>
  <si>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</si>
  <si>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</si>
  <si>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</si>
  <si>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</si>
  <si>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</si>
  <si>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</si>
  <si>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</si>
  <si>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</si>
  <si>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</si>
  <si>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</si>
  <si>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</si>
  <si>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</si>
  <si>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</si>
  <si>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</si>
  <si>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</si>
  <si>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</si>
  <si>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</si>
  <si>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</si>
  <si>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</si>
  <si>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</si>
  <si>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</si>
  <si>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</si>
  <si>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</si>
  <si>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</si>
  <si>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</si>
  <si>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</si>
  <si>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</si>
  <si>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</si>
  <si>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</si>
  <si>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</si>
  <si>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</si>
  <si>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</si>
  <si>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Total forest land (FRA definition)</t>
  </si>
  <si>
    <t>Total forest land by accessibility and land use</t>
  </si>
  <si>
    <t>Area / NUTS 0 - Country level</t>
  </si>
  <si>
    <t>Area / NUTS 2 - Statistical Areas</t>
  </si>
  <si>
    <t>Area / NUTS 3 - Administrative Regions</t>
  </si>
  <si>
    <t>CZ – Czech Republic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</si>
  <si>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</si>
  <si>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</si>
  <si>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</si>
  <si>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</si>
  <si>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</si>
  <si>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calculated [%]</t>
  </si>
  <si>
    <t>NFI II (2011-2015) - Table 2.3: Total Forest Land by Ownership</t>
  </si>
  <si>
    <t>Ownership</t>
  </si>
  <si>
    <t>State forests</t>
  </si>
  <si>
    <t>Forests owned by municipalities</t>
  </si>
  <si>
    <t>Private forests/forest owned by church</t>
  </si>
  <si>
    <t>Unknown</t>
  </si>
  <si>
    <t>Column with 'calculated [%]' added to provide proportion for each Ownership Class of Czech Republic territory also for the NUTS units.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</si>
</sst>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8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Alignment="1"/>
    <xf numFmtId="164" fontId="4" fillId="0" borderId="1" xfId="0" applyNumberFormat="1" applyFont="1" applyBorder="1" applyAlignment="1"/>
    <xf numFmtId="164" fontId="4" fillId="0" borderId="2" xfId="0" applyNumberFormat="1" applyFont="1" applyBorder="1" applyAlignment="1"/>
    <xf numFmtId="164" fontId="0" fillId="0" borderId="4" xfId="0" applyNumberFormat="1" applyBorder="1" applyAlignment="1">
      <alignment horizontal="right"/>
    </xf>
    <xf numFmtId="165" fontId="0" fillId="0" borderId="4" xfId="3" applyNumberFormat="1" applyFont="1" applyBorder="1" applyAlignment="1">
      <alignment horizontal="right"/>
    </xf>
    <xf numFmtId="4" fontId="0" fillId="0" borderId="4" xfId="0" applyNumberFormat="1" applyBorder="1" applyAlignment="1">
      <alignment horizontal="right"/>
    </xf>
    <xf numFmtId="165" fontId="0" fillId="0" borderId="10" xfId="3" applyNumberFormat="1" applyFon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4" fontId="0" fillId="0" borderId="3" xfId="0" applyNumberFormat="1" applyBorder="1"/>
    <xf numFmtId="4" fontId="0" fillId="0" borderId="0" xfId="0" applyNumberFormat="1" applyBorder="1"/>
    <xf numFmtId="4" fontId="0" fillId="0" borderId="14" xfId="0" applyNumberFormat="1" applyBorder="1"/>
    <xf numFmtId="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3" xfId="0" applyNumberFormat="1" applyBorder="1"/>
    <xf numFmtId="164" fontId="0" fillId="0" borderId="0" xfId="0" applyNumberFormat="1" applyBorder="1"/>
    <xf numFmtId="164" fontId="0" fillId="0" borderId="14" xfId="0" applyNumberFormat="1" applyBorder="1"/>
    <xf numFmtId="164" fontId="4" fillId="0" borderId="17" xfId="0" applyNumberFormat="1" applyFont="1" applyBorder="1"/>
    <xf numFmtId="164" fontId="4" fillId="0" borderId="19" xfId="0" applyNumberFormat="1" applyFont="1" applyBorder="1"/>
    <xf numFmtId="164" fontId="0" fillId="0" borderId="20" xfId="0" applyNumberFormat="1" applyBorder="1" applyAlignment="1">
      <alignment horizontal="right"/>
    </xf>
    <xf numFmtId="164" fontId="0" fillId="0" borderId="21" xfId="0" applyNumberFormat="1" applyBorder="1" applyAlignment="1">
      <alignment horizontal="right"/>
    </xf>
    <xf numFmtId="165" fontId="0" fillId="0" borderId="22" xfId="3" applyNumberFormat="1" applyFont="1" applyBorder="1" applyAlignment="1">
      <alignment horizontal="right"/>
    </xf>
    <xf numFmtId="4" fontId="0" fillId="0" borderId="20" xfId="0" applyNumberFormat="1" applyBorder="1" applyAlignment="1">
      <alignment horizontal="right"/>
    </xf>
    <xf numFmtId="4" fontId="0" fillId="0" borderId="21" xfId="0" applyNumberFormat="1" applyBorder="1" applyAlignment="1">
      <alignment horizontal="right"/>
    </xf>
    <xf numFmtId="164" fontId="4" fillId="0" borderId="18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165" fontId="0" fillId="0" borderId="21" xfId="3" applyNumberFormat="1" applyFont="1" applyBorder="1" applyAlignment="1">
      <alignment horizontal="right"/>
    </xf>
    <xf numFmtId="164" fontId="0" fillId="0" borderId="22" xfId="0" applyNumberFormat="1" applyBorder="1" applyAlignment="1">
      <alignment horizontal="right"/>
    </xf>
    <xf numFmtId="164" fontId="4" fillId="0" borderId="13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23" xfId="0" applyNumberFormat="1" applyFont="1" applyBorder="1"/>
    <xf numFmtId="164" fontId="0" fillId="0" borderId="24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5" fontId="0" fillId="0" borderId="26" xfId="3" applyNumberFormat="1" applyFont="1" applyBorder="1" applyAlignment="1">
      <alignment horizontal="right"/>
    </xf>
    <xf numFmtId="165" fontId="0" fillId="0" borderId="25" xfId="3" applyNumberFormat="1" applyFon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4" fillId="0" borderId="5" xfId="0" applyNumberFormat="1" applyFont="1" applyBorder="1"/>
    <xf numFmtId="164" fontId="4" fillId="0" borderId="27" xfId="0" applyNumberFormat="1" applyFont="1" applyBorder="1" applyAlignment="1">
      <alignment horizontal="right"/>
    </xf>
    <xf numFmtId="164" fontId="4" fillId="0" borderId="28" xfId="0" applyNumberFormat="1" applyFont="1" applyBorder="1" applyAlignment="1">
      <alignment horizontal="right"/>
    </xf>
    <xf numFmtId="165" fontId="4" fillId="0" borderId="29" xfId="3" applyNumberFormat="1" applyFont="1" applyBorder="1" applyAlignment="1">
      <alignment horizontal="right"/>
    </xf>
    <xf numFmtId="165" fontId="4" fillId="0" borderId="28" xfId="3" applyNumberFormat="1" applyFont="1" applyBorder="1" applyAlignment="1">
      <alignment horizontal="right"/>
    </xf>
    <xf numFmtId="164" fontId="4" fillId="0" borderId="29" xfId="0" applyNumberFormat="1" applyFont="1" applyBorder="1" applyAlignment="1">
      <alignment horizontal="right"/>
    </xf>
    <xf numFmtId="4" fontId="0" fillId="0" borderId="24" xfId="0" applyNumberFormat="1" applyBorder="1" applyAlignment="1">
      <alignment horizontal="right"/>
    </xf>
    <xf numFmtId="4" fontId="0" fillId="0" borderId="25" xfId="0" applyNumberFormat="1" applyBorder="1" applyAlignment="1">
      <alignment horizontal="right"/>
    </xf>
    <xf numFmtId="4" fontId="4" fillId="0" borderId="27" xfId="0" applyNumberFormat="1" applyFont="1" applyBorder="1" applyAlignment="1">
      <alignment horizontal="right"/>
    </xf>
    <xf numFmtId="4" fontId="4" fillId="0" borderId="2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left"/>
    </xf>
    <xf numFmtId="164" fontId="4" fillId="0" borderId="17" xfId="0" applyNumberFormat="1" applyFont="1" applyBorder="1" applyAlignment="1">
      <alignment horizontal="left"/>
    </xf>
    <xf numFmtId="164" fontId="4" fillId="0" borderId="23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4" fontId="4" fillId="0" borderId="27" xfId="0" applyNumberFormat="1" applyFont="1" applyBorder="1" applyAlignment="1">
      <alignment horizontal="center"/>
    </xf>
    <xf numFmtId="164" fontId="5" fillId="0" borderId="0" xfId="0" applyNumberFormat="1" applyFont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6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164" fontId="4" fillId="0" borderId="29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52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53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50.85546875" style="4" customWidth="1"/>
    <col min="2" max="57" width="15.7109375" style="4" customWidth="1"/>
    <col min="58" max="58" width="11.7109375" style="4" bestFit="1" customWidth="1"/>
    <col min="59" max="16384" width="9.140625" style="4"/>
  </cols>
  <sheetData>
    <row r="1" spans="1:57" ht="19.5" thickBot="1" x14ac:dyDescent="0.35">
      <c r="A1" s="64" t="s">
        <v>64</v>
      </c>
    </row>
    <row r="2" spans="1:57" ht="15.75" thickBot="1" x14ac:dyDescent="0.3">
      <c r="A2" s="11" t="s">
        <v>54</v>
      </c>
      <c r="B2" s="72" t="s">
        <v>57</v>
      </c>
      <c r="C2" s="73"/>
      <c r="D2" s="73"/>
      <c r="E2" s="73"/>
      <c r="F2" s="73"/>
      <c r="G2" s="74"/>
      <c r="H2" s="10"/>
      <c r="I2" s="9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57" ht="15.75" thickBot="1" x14ac:dyDescent="0.3">
      <c r="A3" s="34" t="s">
        <v>65</v>
      </c>
      <c r="B3" s="63" t="s">
        <v>25</v>
      </c>
      <c r="C3" s="81" t="s">
        <v>51</v>
      </c>
      <c r="D3" s="82"/>
      <c r="E3" s="63" t="s">
        <v>26</v>
      </c>
      <c r="F3" s="81" t="s">
        <v>51</v>
      </c>
      <c r="G3" s="82"/>
      <c r="H3" s="8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57" x14ac:dyDescent="0.25">
      <c r="A4" s="59" t="s">
        <v>66</v>
      </c>
      <c r="B4" s="29">
        <v>1614800</v>
      </c>
      <c r="C4" s="30">
        <v>1573758.44</v>
      </c>
      <c r="D4" s="39">
        <v>1655841.56</v>
      </c>
      <c r="E4" s="29">
        <v>55.6</v>
      </c>
      <c r="F4" s="30">
        <v>54.6</v>
      </c>
      <c r="G4" s="39">
        <v>56.6</v>
      </c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57" x14ac:dyDescent="0.25">
      <c r="A5" s="60" t="s">
        <v>67</v>
      </c>
      <c r="B5" s="17">
        <v>509000</v>
      </c>
      <c r="C5" s="13">
        <v>486235.03</v>
      </c>
      <c r="D5" s="22">
        <v>531764.97</v>
      </c>
      <c r="E5" s="17">
        <v>17.5</v>
      </c>
      <c r="F5" s="13">
        <v>16.8</v>
      </c>
      <c r="G5" s="22">
        <v>18.3</v>
      </c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57" x14ac:dyDescent="0.25">
      <c r="A6" s="60" t="s">
        <v>68</v>
      </c>
      <c r="B6" s="17">
        <v>749800</v>
      </c>
      <c r="C6" s="13">
        <v>722752.33</v>
      </c>
      <c r="D6" s="22">
        <v>776847.67</v>
      </c>
      <c r="E6" s="17">
        <v>25.8</v>
      </c>
      <c r="F6" s="13">
        <v>25</v>
      </c>
      <c r="G6" s="22">
        <v>26.7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57" ht="15.75" thickBot="1" x14ac:dyDescent="0.3">
      <c r="A7" s="61" t="s">
        <v>69</v>
      </c>
      <c r="B7" s="44">
        <v>31000</v>
      </c>
      <c r="C7" s="45">
        <v>25376.39</v>
      </c>
      <c r="D7" s="48">
        <v>36623.61</v>
      </c>
      <c r="E7" s="44">
        <v>1.1000000000000001</v>
      </c>
      <c r="F7" s="45">
        <v>0.9</v>
      </c>
      <c r="G7" s="48">
        <v>1.3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57" ht="15.75" thickBot="1" x14ac:dyDescent="0.3">
      <c r="A8" s="62" t="s">
        <v>36</v>
      </c>
      <c r="B8" s="50">
        <v>2904600</v>
      </c>
      <c r="C8" s="51">
        <v>2857137.56</v>
      </c>
      <c r="D8" s="54">
        <v>2952062.44</v>
      </c>
      <c r="E8" s="50">
        <v>100</v>
      </c>
      <c r="F8" s="51" t="s">
        <v>27</v>
      </c>
      <c r="G8" s="54" t="s">
        <v>27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57" x14ac:dyDescent="0.25">
      <c r="A9" s="6"/>
      <c r="B9" s="7"/>
      <c r="C9" s="7"/>
      <c r="D9" s="7"/>
      <c r="E9" s="7"/>
      <c r="F9" s="7"/>
      <c r="G9" s="7"/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57" ht="15.75" thickBo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57" x14ac:dyDescent="0.25">
      <c r="A11" s="12" t="s">
        <v>55</v>
      </c>
      <c r="B11" s="67" t="s">
        <v>28</v>
      </c>
      <c r="C11" s="68"/>
      <c r="D11" s="68"/>
      <c r="E11" s="69"/>
      <c r="F11" s="67" t="s">
        <v>29</v>
      </c>
      <c r="G11" s="68"/>
      <c r="H11" s="68"/>
      <c r="I11" s="69"/>
      <c r="J11" s="67" t="s">
        <v>30</v>
      </c>
      <c r="K11" s="68"/>
      <c r="L11" s="68"/>
      <c r="M11" s="68"/>
      <c r="N11" s="68"/>
      <c r="O11" s="68"/>
      <c r="P11" s="68"/>
      <c r="Q11" s="69"/>
      <c r="R11" s="67" t="s">
        <v>31</v>
      </c>
      <c r="S11" s="68"/>
      <c r="T11" s="68"/>
      <c r="U11" s="68"/>
      <c r="V11" s="68"/>
      <c r="W11" s="68"/>
      <c r="X11" s="68"/>
      <c r="Y11" s="69"/>
      <c r="Z11" s="67" t="s">
        <v>32</v>
      </c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9"/>
      <c r="AL11" s="67" t="s">
        <v>33</v>
      </c>
      <c r="AM11" s="68"/>
      <c r="AN11" s="68"/>
      <c r="AO11" s="68"/>
      <c r="AP11" s="68"/>
      <c r="AQ11" s="68"/>
      <c r="AR11" s="68"/>
      <c r="AS11" s="69"/>
      <c r="AT11" s="67" t="s">
        <v>34</v>
      </c>
      <c r="AU11" s="68"/>
      <c r="AV11" s="68"/>
      <c r="AW11" s="68"/>
      <c r="AX11" s="68"/>
      <c r="AY11" s="68"/>
      <c r="AZ11" s="68"/>
      <c r="BA11" s="69"/>
      <c r="BB11" s="67" t="s">
        <v>35</v>
      </c>
      <c r="BC11" s="68"/>
      <c r="BD11" s="68"/>
      <c r="BE11" s="69"/>
    </row>
    <row r="12" spans="1:57" ht="15.75" thickBot="1" x14ac:dyDescent="0.3">
      <c r="A12" s="34" t="s">
        <v>65</v>
      </c>
      <c r="B12" s="35" t="s">
        <v>25</v>
      </c>
      <c r="C12" s="71" t="s">
        <v>51</v>
      </c>
      <c r="D12" s="71"/>
      <c r="E12" s="40" t="s">
        <v>63</v>
      </c>
      <c r="F12" s="35" t="s">
        <v>25</v>
      </c>
      <c r="G12" s="71" t="s">
        <v>51</v>
      </c>
      <c r="H12" s="71"/>
      <c r="I12" s="36" t="s">
        <v>63</v>
      </c>
      <c r="J12" s="35" t="s">
        <v>25</v>
      </c>
      <c r="K12" s="71" t="s">
        <v>51</v>
      </c>
      <c r="L12" s="71"/>
      <c r="M12" s="41" t="s">
        <v>63</v>
      </c>
      <c r="N12" s="42"/>
      <c r="O12" s="42"/>
      <c r="P12" s="42"/>
      <c r="Q12" s="40"/>
      <c r="R12" s="35" t="s">
        <v>25</v>
      </c>
      <c r="S12" s="71" t="s">
        <v>51</v>
      </c>
      <c r="T12" s="71"/>
      <c r="U12" s="41" t="s">
        <v>63</v>
      </c>
      <c r="V12" s="42"/>
      <c r="W12" s="42"/>
      <c r="X12" s="42"/>
      <c r="Y12" s="40"/>
      <c r="Z12" s="35" t="s">
        <v>25</v>
      </c>
      <c r="AA12" s="71" t="s">
        <v>51</v>
      </c>
      <c r="AB12" s="71"/>
      <c r="AC12" s="41" t="s">
        <v>63</v>
      </c>
      <c r="AD12" s="42"/>
      <c r="AE12" s="42"/>
      <c r="AF12" s="42"/>
      <c r="AG12" s="42"/>
      <c r="AH12" s="42"/>
      <c r="AI12" s="42"/>
      <c r="AJ12" s="42"/>
      <c r="AK12" s="40"/>
      <c r="AL12" s="35" t="s">
        <v>25</v>
      </c>
      <c r="AM12" s="71" t="s">
        <v>51</v>
      </c>
      <c r="AN12" s="71"/>
      <c r="AO12" s="41" t="s">
        <v>63</v>
      </c>
      <c r="AP12" s="42"/>
      <c r="AQ12" s="42"/>
      <c r="AR12" s="42"/>
      <c r="AS12" s="40"/>
      <c r="AT12" s="35" t="s">
        <v>25</v>
      </c>
      <c r="AU12" s="71" t="s">
        <v>51</v>
      </c>
      <c r="AV12" s="71"/>
      <c r="AW12" s="41" t="s">
        <v>63</v>
      </c>
      <c r="AX12" s="42"/>
      <c r="AY12" s="42"/>
      <c r="AZ12" s="42"/>
      <c r="BA12" s="40"/>
      <c r="BB12" s="35" t="s">
        <v>25</v>
      </c>
      <c r="BC12" s="71" t="s">
        <v>51</v>
      </c>
      <c r="BD12" s="71"/>
      <c r="BE12" s="36" t="s">
        <v>63</v>
      </c>
    </row>
    <row r="13" spans="1:57" x14ac:dyDescent="0.25">
      <c r="A13" s="28" t="s">
        <v>66</v>
      </c>
      <c r="B13" s="29">
        <v>3000</v>
      </c>
      <c r="C13" s="30">
        <v>1097.2</v>
      </c>
      <c r="D13" s="30">
        <v>4902.8</v>
      </c>
      <c r="E13" s="31">
        <f>B13/B$17</f>
        <v>0.55555555555555558</v>
      </c>
      <c r="F13" s="29">
        <v>169200</v>
      </c>
      <c r="G13" s="30">
        <v>155458.01999999999</v>
      </c>
      <c r="H13" s="30">
        <v>182941.98</v>
      </c>
      <c r="I13" s="31">
        <f>F13/F$17</f>
        <v>0.49793996468510887</v>
      </c>
      <c r="J13" s="29">
        <v>386000</v>
      </c>
      <c r="K13" s="30">
        <v>366020.16</v>
      </c>
      <c r="L13" s="30">
        <v>405979.84</v>
      </c>
      <c r="M13" s="38">
        <f>J13/J$17</f>
        <v>0.52119902781528493</v>
      </c>
      <c r="N13" s="30"/>
      <c r="O13" s="30"/>
      <c r="P13" s="30"/>
      <c r="Q13" s="39"/>
      <c r="R13" s="29">
        <v>241400</v>
      </c>
      <c r="S13" s="30">
        <v>226334.22</v>
      </c>
      <c r="T13" s="30">
        <v>256465.78</v>
      </c>
      <c r="U13" s="38">
        <f>R13/R$17</f>
        <v>0.69367816091954027</v>
      </c>
      <c r="V13" s="30"/>
      <c r="W13" s="30"/>
      <c r="X13" s="30"/>
      <c r="Y13" s="39"/>
      <c r="Z13" s="29">
        <v>249400</v>
      </c>
      <c r="AA13" s="30">
        <v>233364.27</v>
      </c>
      <c r="AB13" s="30">
        <v>265435.73</v>
      </c>
      <c r="AC13" s="38">
        <f>Z13/Z$17</f>
        <v>0.53889369057908387</v>
      </c>
      <c r="AD13" s="30"/>
      <c r="AE13" s="30"/>
      <c r="AF13" s="30"/>
      <c r="AG13" s="30"/>
      <c r="AH13" s="30"/>
      <c r="AI13" s="30"/>
      <c r="AJ13" s="30"/>
      <c r="AK13" s="39"/>
      <c r="AL13" s="29">
        <v>211600</v>
      </c>
      <c r="AM13" s="30">
        <v>196190.19</v>
      </c>
      <c r="AN13" s="30">
        <v>227009.81</v>
      </c>
      <c r="AO13" s="38">
        <f>AL13/AL$17</f>
        <v>0.49578256794751641</v>
      </c>
      <c r="AP13" s="30"/>
      <c r="AQ13" s="30"/>
      <c r="AR13" s="30"/>
      <c r="AS13" s="39"/>
      <c r="AT13" s="29">
        <v>211400</v>
      </c>
      <c r="AU13" s="30">
        <v>196500.61</v>
      </c>
      <c r="AV13" s="30">
        <v>226299.39</v>
      </c>
      <c r="AW13" s="38">
        <f>AT13/AT$17</f>
        <v>0.56950431034482762</v>
      </c>
      <c r="AX13" s="30"/>
      <c r="AY13" s="30"/>
      <c r="AZ13" s="30"/>
      <c r="BA13" s="39"/>
      <c r="BB13" s="29">
        <v>142800</v>
      </c>
      <c r="BC13" s="30">
        <v>131182.28</v>
      </c>
      <c r="BD13" s="30">
        <v>154417.72</v>
      </c>
      <c r="BE13" s="31">
        <f>BB13/BB$17</f>
        <v>0.68</v>
      </c>
    </row>
    <row r="14" spans="1:57" x14ac:dyDescent="0.25">
      <c r="A14" s="27" t="s">
        <v>67</v>
      </c>
      <c r="B14" s="17">
        <v>1200</v>
      </c>
      <c r="C14" s="13">
        <v>105.29</v>
      </c>
      <c r="D14" s="13">
        <v>2294.71</v>
      </c>
      <c r="E14" s="16">
        <f>B14/B$17</f>
        <v>0.22222222222222221</v>
      </c>
      <c r="F14" s="17">
        <v>46800</v>
      </c>
      <c r="G14" s="13">
        <v>39909.050000000003</v>
      </c>
      <c r="H14" s="13">
        <v>53690.95</v>
      </c>
      <c r="I14" s="16">
        <f t="shared" ref="I14:I16" si="0">F14/F$17</f>
        <v>0.13772807533843437</v>
      </c>
      <c r="J14" s="17">
        <v>168400</v>
      </c>
      <c r="K14" s="13">
        <v>155448.28</v>
      </c>
      <c r="L14" s="13">
        <v>181351.72</v>
      </c>
      <c r="M14" s="14">
        <f t="shared" ref="M14:M16" si="1">J14/J$17</f>
        <v>0.22738320280853361</v>
      </c>
      <c r="N14" s="13"/>
      <c r="O14" s="13"/>
      <c r="P14" s="13"/>
      <c r="Q14" s="22"/>
      <c r="R14" s="17">
        <v>61200</v>
      </c>
      <c r="S14" s="13">
        <v>53255.3</v>
      </c>
      <c r="T14" s="13">
        <v>69144.7</v>
      </c>
      <c r="U14" s="14">
        <f t="shared" ref="U14:U16" si="2">R14/R$17</f>
        <v>0.17586206896551723</v>
      </c>
      <c r="V14" s="13"/>
      <c r="W14" s="13"/>
      <c r="X14" s="13"/>
      <c r="Y14" s="22"/>
      <c r="Z14" s="17">
        <v>75800</v>
      </c>
      <c r="AA14" s="13">
        <v>67065.899999999994</v>
      </c>
      <c r="AB14" s="13">
        <v>84534.1</v>
      </c>
      <c r="AC14" s="14">
        <f t="shared" ref="AC14:AC16" si="3">Z14/Z$17</f>
        <v>0.16378565254969749</v>
      </c>
      <c r="AD14" s="13"/>
      <c r="AE14" s="13"/>
      <c r="AF14" s="13"/>
      <c r="AG14" s="13"/>
      <c r="AH14" s="13"/>
      <c r="AI14" s="13"/>
      <c r="AJ14" s="13"/>
      <c r="AK14" s="22"/>
      <c r="AL14" s="17">
        <v>83400</v>
      </c>
      <c r="AM14" s="13">
        <v>74233.36</v>
      </c>
      <c r="AN14" s="13">
        <v>92566.64</v>
      </c>
      <c r="AO14" s="14">
        <f t="shared" ref="AO14:AO16" si="4">AL14/AL$17</f>
        <v>0.19540768509840675</v>
      </c>
      <c r="AP14" s="13"/>
      <c r="AQ14" s="13"/>
      <c r="AR14" s="13"/>
      <c r="AS14" s="22"/>
      <c r="AT14" s="17">
        <v>50400</v>
      </c>
      <c r="AU14" s="13">
        <v>43091.49</v>
      </c>
      <c r="AV14" s="13">
        <v>57708.51</v>
      </c>
      <c r="AW14" s="14">
        <f t="shared" ref="AW14:AW16" si="5">AT14/AT$17</f>
        <v>0.13577586206896552</v>
      </c>
      <c r="AX14" s="13"/>
      <c r="AY14" s="13"/>
      <c r="AZ14" s="13"/>
      <c r="BA14" s="22"/>
      <c r="BB14" s="17">
        <v>21800</v>
      </c>
      <c r="BC14" s="13">
        <v>17150.16</v>
      </c>
      <c r="BD14" s="13">
        <v>26449.84</v>
      </c>
      <c r="BE14" s="16">
        <f t="shared" ref="BE14:BE16" si="6">BB14/BB$17</f>
        <v>0.10380952380952381</v>
      </c>
    </row>
    <row r="15" spans="1:57" x14ac:dyDescent="0.25">
      <c r="A15" s="27" t="s">
        <v>68</v>
      </c>
      <c r="B15" s="17">
        <v>1200</v>
      </c>
      <c r="C15" s="13">
        <v>257.20999999999998</v>
      </c>
      <c r="D15" s="13">
        <v>2142.79</v>
      </c>
      <c r="E15" s="16">
        <f>B15/B$17</f>
        <v>0.22222222222222221</v>
      </c>
      <c r="F15" s="17">
        <v>120400</v>
      </c>
      <c r="G15" s="13">
        <v>109466.53</v>
      </c>
      <c r="H15" s="13">
        <v>131333.47</v>
      </c>
      <c r="I15" s="16">
        <f t="shared" si="0"/>
        <v>0.35432607416127132</v>
      </c>
      <c r="J15" s="17">
        <v>177400</v>
      </c>
      <c r="K15" s="13">
        <v>164401.99</v>
      </c>
      <c r="L15" s="13">
        <v>190398.01</v>
      </c>
      <c r="M15" s="14">
        <f t="shared" si="1"/>
        <v>0.23953551174723198</v>
      </c>
      <c r="N15" s="13"/>
      <c r="O15" s="13"/>
      <c r="P15" s="13"/>
      <c r="Q15" s="22"/>
      <c r="R15" s="17">
        <v>44400</v>
      </c>
      <c r="S15" s="13">
        <v>37955.03</v>
      </c>
      <c r="T15" s="13">
        <v>50844.97</v>
      </c>
      <c r="U15" s="14">
        <f t="shared" si="2"/>
        <v>0.12758620689655173</v>
      </c>
      <c r="V15" s="13"/>
      <c r="W15" s="13"/>
      <c r="X15" s="13"/>
      <c r="Y15" s="22"/>
      <c r="Z15" s="17">
        <v>133600</v>
      </c>
      <c r="AA15" s="13">
        <v>122189.18</v>
      </c>
      <c r="AB15" s="13">
        <v>145010.82</v>
      </c>
      <c r="AC15" s="14">
        <f t="shared" si="3"/>
        <v>0.28867761452031115</v>
      </c>
      <c r="AD15" s="13"/>
      <c r="AE15" s="13"/>
      <c r="AF15" s="13"/>
      <c r="AG15" s="13"/>
      <c r="AH15" s="13"/>
      <c r="AI15" s="13"/>
      <c r="AJ15" s="13"/>
      <c r="AK15" s="22"/>
      <c r="AL15" s="17">
        <v>125800</v>
      </c>
      <c r="AM15" s="13">
        <v>114801.19</v>
      </c>
      <c r="AN15" s="13">
        <v>136798.81</v>
      </c>
      <c r="AO15" s="14">
        <f t="shared" si="4"/>
        <v>0.29475164011246485</v>
      </c>
      <c r="AP15" s="13"/>
      <c r="AQ15" s="13"/>
      <c r="AR15" s="13"/>
      <c r="AS15" s="22"/>
      <c r="AT15" s="17">
        <v>103800</v>
      </c>
      <c r="AU15" s="13">
        <v>93527.58</v>
      </c>
      <c r="AV15" s="13">
        <v>114072.42</v>
      </c>
      <c r="AW15" s="14">
        <f t="shared" si="5"/>
        <v>0.27963362068965519</v>
      </c>
      <c r="AX15" s="13"/>
      <c r="AY15" s="13"/>
      <c r="AZ15" s="13"/>
      <c r="BA15" s="22"/>
      <c r="BB15" s="17">
        <v>43200</v>
      </c>
      <c r="BC15" s="13">
        <v>36913.19</v>
      </c>
      <c r="BD15" s="13">
        <v>49486.81</v>
      </c>
      <c r="BE15" s="16">
        <f t="shared" si="6"/>
        <v>0.20571428571428571</v>
      </c>
    </row>
    <row r="16" spans="1:57" ht="15.75" thickBot="1" x14ac:dyDescent="0.3">
      <c r="A16" s="43" t="s">
        <v>69</v>
      </c>
      <c r="B16" s="44">
        <v>0</v>
      </c>
      <c r="C16" s="45">
        <v>0</v>
      </c>
      <c r="D16" s="45">
        <v>0</v>
      </c>
      <c r="E16" s="46">
        <f>B16/B$17</f>
        <v>0</v>
      </c>
      <c r="F16" s="44">
        <v>3400</v>
      </c>
      <c r="G16" s="45">
        <v>1523.83</v>
      </c>
      <c r="H16" s="45">
        <v>5276.17</v>
      </c>
      <c r="I16" s="46">
        <f t="shared" si="0"/>
        <v>1.0005885815185403E-2</v>
      </c>
      <c r="J16" s="44">
        <v>8800</v>
      </c>
      <c r="K16" s="45">
        <v>5774.09</v>
      </c>
      <c r="L16" s="45">
        <v>11825.91</v>
      </c>
      <c r="M16" s="47">
        <f t="shared" si="1"/>
        <v>1.18822576289495E-2</v>
      </c>
      <c r="N16" s="45"/>
      <c r="O16" s="45"/>
      <c r="P16" s="45"/>
      <c r="Q16" s="48"/>
      <c r="R16" s="44">
        <v>1000</v>
      </c>
      <c r="S16" s="45">
        <v>124.24</v>
      </c>
      <c r="T16" s="45">
        <v>1875.76</v>
      </c>
      <c r="U16" s="47">
        <f t="shared" si="2"/>
        <v>2.8735632183908046E-3</v>
      </c>
      <c r="V16" s="45"/>
      <c r="W16" s="45"/>
      <c r="X16" s="45"/>
      <c r="Y16" s="48"/>
      <c r="Z16" s="44">
        <v>4000</v>
      </c>
      <c r="AA16" s="45">
        <v>1857.05</v>
      </c>
      <c r="AB16" s="45">
        <v>6142.95</v>
      </c>
      <c r="AC16" s="47">
        <f t="shared" si="3"/>
        <v>8.6430423509075201E-3</v>
      </c>
      <c r="AD16" s="45"/>
      <c r="AE16" s="45"/>
      <c r="AF16" s="45"/>
      <c r="AG16" s="45"/>
      <c r="AH16" s="45"/>
      <c r="AI16" s="45"/>
      <c r="AJ16" s="45"/>
      <c r="AK16" s="48"/>
      <c r="AL16" s="44">
        <v>6000</v>
      </c>
      <c r="AM16" s="45">
        <v>3722.37</v>
      </c>
      <c r="AN16" s="45">
        <v>8277.6299999999992</v>
      </c>
      <c r="AO16" s="47">
        <f t="shared" si="4"/>
        <v>1.4058106841611996E-2</v>
      </c>
      <c r="AP16" s="45"/>
      <c r="AQ16" s="45"/>
      <c r="AR16" s="45"/>
      <c r="AS16" s="48"/>
      <c r="AT16" s="44">
        <v>5600</v>
      </c>
      <c r="AU16" s="45">
        <v>3130.43</v>
      </c>
      <c r="AV16" s="45">
        <v>8069.57</v>
      </c>
      <c r="AW16" s="47">
        <f t="shared" si="5"/>
        <v>1.5086206896551725E-2</v>
      </c>
      <c r="AX16" s="45"/>
      <c r="AY16" s="45"/>
      <c r="AZ16" s="45"/>
      <c r="BA16" s="48"/>
      <c r="BB16" s="44">
        <v>2200</v>
      </c>
      <c r="BC16" s="45">
        <v>685.59</v>
      </c>
      <c r="BD16" s="45">
        <v>3714.41</v>
      </c>
      <c r="BE16" s="46">
        <f t="shared" si="6"/>
        <v>1.0476190476190476E-2</v>
      </c>
    </row>
    <row r="17" spans="1:58" ht="15.75" thickBot="1" x14ac:dyDescent="0.3">
      <c r="A17" s="49" t="s">
        <v>36</v>
      </c>
      <c r="B17" s="50">
        <v>5400</v>
      </c>
      <c r="C17" s="51">
        <v>2981.37</v>
      </c>
      <c r="D17" s="51">
        <v>7818.63</v>
      </c>
      <c r="E17" s="52">
        <f>SUM(E13:E16)</f>
        <v>1</v>
      </c>
      <c r="F17" s="50">
        <v>339800</v>
      </c>
      <c r="G17" s="51">
        <v>322751.90999999997</v>
      </c>
      <c r="H17" s="51">
        <v>356848.09</v>
      </c>
      <c r="I17" s="52">
        <f>SUM(I13:I16)</f>
        <v>0.99999999999999989</v>
      </c>
      <c r="J17" s="50">
        <v>740600</v>
      </c>
      <c r="K17" s="51">
        <v>717678.66</v>
      </c>
      <c r="L17" s="51">
        <v>763521.34</v>
      </c>
      <c r="M17" s="53">
        <f>SUM(M13:M16)</f>
        <v>1</v>
      </c>
      <c r="N17" s="51"/>
      <c r="O17" s="51"/>
      <c r="P17" s="51"/>
      <c r="Q17" s="54"/>
      <c r="R17" s="50">
        <v>348000</v>
      </c>
      <c r="S17" s="51">
        <v>331774.49</v>
      </c>
      <c r="T17" s="51">
        <v>364225.51</v>
      </c>
      <c r="U17" s="53">
        <f>SUM(U13:U16)</f>
        <v>1</v>
      </c>
      <c r="V17" s="51"/>
      <c r="W17" s="51"/>
      <c r="X17" s="51"/>
      <c r="Y17" s="54"/>
      <c r="Z17" s="50">
        <v>462800</v>
      </c>
      <c r="AA17" s="51">
        <v>443976.88</v>
      </c>
      <c r="AB17" s="51">
        <v>481623.12</v>
      </c>
      <c r="AC17" s="53">
        <f>SUM(AC13:AC16)</f>
        <v>1</v>
      </c>
      <c r="AD17" s="51"/>
      <c r="AE17" s="51"/>
      <c r="AF17" s="51"/>
      <c r="AG17" s="51"/>
      <c r="AH17" s="51"/>
      <c r="AI17" s="51"/>
      <c r="AJ17" s="51"/>
      <c r="AK17" s="54"/>
      <c r="AL17" s="50">
        <v>426800</v>
      </c>
      <c r="AM17" s="51">
        <v>407857.8</v>
      </c>
      <c r="AN17" s="51">
        <v>445742.2</v>
      </c>
      <c r="AO17" s="53">
        <f>SUM(AO13:AO16)</f>
        <v>1</v>
      </c>
      <c r="AP17" s="51"/>
      <c r="AQ17" s="51"/>
      <c r="AR17" s="51"/>
      <c r="AS17" s="54"/>
      <c r="AT17" s="50">
        <v>371200</v>
      </c>
      <c r="AU17" s="51">
        <v>354126.21</v>
      </c>
      <c r="AV17" s="51">
        <v>388273.79</v>
      </c>
      <c r="AW17" s="53">
        <f>SUM(AW13:AW16)</f>
        <v>1.0000000000000002</v>
      </c>
      <c r="AX17" s="51"/>
      <c r="AY17" s="51"/>
      <c r="AZ17" s="51"/>
      <c r="BA17" s="54"/>
      <c r="BB17" s="50">
        <v>210000</v>
      </c>
      <c r="BC17" s="51">
        <v>197385.1</v>
      </c>
      <c r="BD17" s="51">
        <v>222614.9</v>
      </c>
      <c r="BE17" s="52">
        <f>SUM(BE13:BE16)</f>
        <v>1</v>
      </c>
    </row>
    <row r="18" spans="1:58" x14ac:dyDescent="0.25">
      <c r="A18" s="5"/>
      <c r="B18" s="83"/>
      <c r="C18" s="23"/>
      <c r="D18" s="23"/>
      <c r="E18" s="84"/>
      <c r="F18" s="83"/>
      <c r="G18" s="23"/>
      <c r="H18" s="23"/>
      <c r="I18" s="84"/>
      <c r="J18" s="83"/>
      <c r="K18" s="23"/>
      <c r="L18" s="23"/>
      <c r="M18" s="23"/>
      <c r="N18" s="23"/>
      <c r="O18" s="23"/>
      <c r="P18" s="23"/>
      <c r="Q18" s="84"/>
      <c r="R18" s="83"/>
      <c r="S18" s="23"/>
      <c r="T18" s="23"/>
      <c r="U18" s="23"/>
      <c r="V18" s="23"/>
      <c r="W18" s="23"/>
      <c r="X18" s="23"/>
      <c r="Y18" s="84"/>
      <c r="Z18" s="83"/>
      <c r="AA18" s="23"/>
      <c r="AB18" s="23"/>
      <c r="AC18" s="23"/>
      <c r="AD18" s="23"/>
      <c r="AE18" s="23"/>
      <c r="AF18" s="23"/>
      <c r="AG18" s="23"/>
      <c r="AH18" s="19"/>
      <c r="AI18" s="19"/>
      <c r="AJ18" s="19"/>
      <c r="AK18" s="20"/>
      <c r="AL18" s="18"/>
      <c r="AM18" s="19"/>
      <c r="AN18" s="19"/>
      <c r="AO18" s="19"/>
      <c r="AP18" s="19"/>
      <c r="AQ18" s="19"/>
      <c r="AR18" s="19"/>
      <c r="AS18" s="20"/>
      <c r="AT18" s="18"/>
      <c r="AU18" s="19"/>
      <c r="AV18" s="19"/>
      <c r="AW18" s="19"/>
      <c r="AX18" s="19"/>
      <c r="AY18" s="19"/>
      <c r="AZ18" s="19"/>
      <c r="BA18" s="20"/>
      <c r="BB18" s="18"/>
      <c r="BC18" s="19"/>
      <c r="BD18" s="19"/>
      <c r="BE18" s="20"/>
    </row>
    <row r="19" spans="1:58" ht="15.75" thickBot="1" x14ac:dyDescent="0.3">
      <c r="A19" s="5"/>
      <c r="B19" s="24"/>
      <c r="C19" s="25"/>
      <c r="D19" s="25"/>
      <c r="E19" s="26"/>
      <c r="F19" s="24"/>
      <c r="G19" s="25"/>
      <c r="H19" s="25"/>
      <c r="I19" s="26"/>
      <c r="J19" s="24"/>
      <c r="K19" s="25"/>
      <c r="L19" s="25"/>
      <c r="M19" s="25"/>
      <c r="N19" s="25"/>
      <c r="O19" s="25"/>
      <c r="P19" s="25"/>
      <c r="Q19" s="26"/>
      <c r="R19" s="24"/>
      <c r="S19" s="25"/>
      <c r="T19" s="25"/>
      <c r="U19" s="25"/>
      <c r="V19" s="25"/>
      <c r="W19" s="25"/>
      <c r="X19" s="25"/>
      <c r="Y19" s="26"/>
      <c r="Z19" s="24"/>
      <c r="AA19" s="25"/>
      <c r="AB19" s="25"/>
      <c r="AC19" s="25"/>
      <c r="AD19" s="25"/>
      <c r="AE19" s="25"/>
      <c r="AF19" s="25"/>
      <c r="AG19" s="25"/>
      <c r="AH19" s="19"/>
      <c r="AI19" s="19"/>
      <c r="AJ19" s="19"/>
      <c r="AK19" s="20"/>
      <c r="AL19" s="18"/>
      <c r="AM19" s="19"/>
      <c r="AN19" s="19"/>
      <c r="AO19" s="19"/>
      <c r="AP19" s="19"/>
      <c r="AQ19" s="19"/>
      <c r="AR19" s="19"/>
      <c r="AS19" s="20"/>
      <c r="AT19" s="18"/>
      <c r="AU19" s="19"/>
      <c r="AV19" s="19"/>
      <c r="AW19" s="19"/>
      <c r="AX19" s="19"/>
      <c r="AY19" s="19"/>
      <c r="AZ19" s="19"/>
      <c r="BA19" s="20"/>
      <c r="BB19" s="18"/>
      <c r="BC19" s="19"/>
      <c r="BD19" s="19"/>
      <c r="BE19" s="20"/>
    </row>
    <row r="20" spans="1:58" x14ac:dyDescent="0.25">
      <c r="A20" s="11" t="s">
        <v>56</v>
      </c>
      <c r="B20" s="67" t="s">
        <v>37</v>
      </c>
      <c r="C20" s="68"/>
      <c r="D20" s="68"/>
      <c r="E20" s="69"/>
      <c r="F20" s="67" t="s">
        <v>38</v>
      </c>
      <c r="G20" s="68"/>
      <c r="H20" s="68"/>
      <c r="I20" s="69"/>
      <c r="J20" s="67" t="s">
        <v>39</v>
      </c>
      <c r="K20" s="68"/>
      <c r="L20" s="68"/>
      <c r="M20" s="69"/>
      <c r="N20" s="67" t="s">
        <v>40</v>
      </c>
      <c r="O20" s="68"/>
      <c r="P20" s="68"/>
      <c r="Q20" s="69"/>
      <c r="R20" s="67" t="s">
        <v>41</v>
      </c>
      <c r="S20" s="68"/>
      <c r="T20" s="68"/>
      <c r="U20" s="69"/>
      <c r="V20" s="67" t="s">
        <v>42</v>
      </c>
      <c r="W20" s="68"/>
      <c r="X20" s="68"/>
      <c r="Y20" s="69"/>
      <c r="Z20" s="67" t="s">
        <v>43</v>
      </c>
      <c r="AA20" s="68"/>
      <c r="AB20" s="68"/>
      <c r="AC20" s="69"/>
      <c r="AD20" s="67" t="s">
        <v>44</v>
      </c>
      <c r="AE20" s="68"/>
      <c r="AF20" s="68"/>
      <c r="AG20" s="69"/>
      <c r="AH20" s="75" t="s">
        <v>45</v>
      </c>
      <c r="AI20" s="76"/>
      <c r="AJ20" s="76"/>
      <c r="AK20" s="77"/>
      <c r="AL20" s="78" t="s">
        <v>46</v>
      </c>
      <c r="AM20" s="79"/>
      <c r="AN20" s="79"/>
      <c r="AO20" s="80"/>
      <c r="AP20" s="78" t="s">
        <v>47</v>
      </c>
      <c r="AQ20" s="79"/>
      <c r="AR20" s="79"/>
      <c r="AS20" s="80"/>
      <c r="AT20" s="78" t="s">
        <v>48</v>
      </c>
      <c r="AU20" s="79"/>
      <c r="AV20" s="79"/>
      <c r="AW20" s="80"/>
      <c r="AX20" s="78" t="s">
        <v>49</v>
      </c>
      <c r="AY20" s="79"/>
      <c r="AZ20" s="79"/>
      <c r="BA20" s="80"/>
      <c r="BB20" s="78" t="s">
        <v>50</v>
      </c>
      <c r="BC20" s="79"/>
      <c r="BD20" s="79"/>
      <c r="BE20" s="80"/>
    </row>
    <row r="21" spans="1:58" ht="15.75" thickBot="1" x14ac:dyDescent="0.3">
      <c r="A21" s="34" t="s">
        <v>65</v>
      </c>
      <c r="B21" s="35" t="s">
        <v>25</v>
      </c>
      <c r="C21" s="71" t="s">
        <v>51</v>
      </c>
      <c r="D21" s="71"/>
      <c r="E21" s="36" t="s">
        <v>63</v>
      </c>
      <c r="F21" s="35" t="s">
        <v>25</v>
      </c>
      <c r="G21" s="71" t="s">
        <v>51</v>
      </c>
      <c r="H21" s="71"/>
      <c r="I21" s="36" t="s">
        <v>63</v>
      </c>
      <c r="J21" s="35" t="s">
        <v>25</v>
      </c>
      <c r="K21" s="71" t="s">
        <v>51</v>
      </c>
      <c r="L21" s="71"/>
      <c r="M21" s="36" t="s">
        <v>63</v>
      </c>
      <c r="N21" s="35" t="s">
        <v>25</v>
      </c>
      <c r="O21" s="71" t="s">
        <v>51</v>
      </c>
      <c r="P21" s="71"/>
      <c r="Q21" s="36" t="s">
        <v>63</v>
      </c>
      <c r="R21" s="35" t="s">
        <v>25</v>
      </c>
      <c r="S21" s="71" t="s">
        <v>51</v>
      </c>
      <c r="T21" s="71"/>
      <c r="U21" s="36" t="s">
        <v>63</v>
      </c>
      <c r="V21" s="35" t="s">
        <v>25</v>
      </c>
      <c r="W21" s="71" t="s">
        <v>51</v>
      </c>
      <c r="X21" s="71"/>
      <c r="Y21" s="36" t="s">
        <v>63</v>
      </c>
      <c r="Z21" s="35" t="s">
        <v>25</v>
      </c>
      <c r="AA21" s="71" t="s">
        <v>51</v>
      </c>
      <c r="AB21" s="71"/>
      <c r="AC21" s="36" t="s">
        <v>63</v>
      </c>
      <c r="AD21" s="35" t="s">
        <v>25</v>
      </c>
      <c r="AE21" s="71" t="s">
        <v>51</v>
      </c>
      <c r="AF21" s="71"/>
      <c r="AG21" s="36" t="s">
        <v>63</v>
      </c>
      <c r="AH21" s="37" t="s">
        <v>25</v>
      </c>
      <c r="AI21" s="70" t="s">
        <v>51</v>
      </c>
      <c r="AJ21" s="70"/>
      <c r="AK21" s="36" t="s">
        <v>63</v>
      </c>
      <c r="AL21" s="37" t="s">
        <v>25</v>
      </c>
      <c r="AM21" s="70" t="s">
        <v>51</v>
      </c>
      <c r="AN21" s="70"/>
      <c r="AO21" s="36" t="s">
        <v>63</v>
      </c>
      <c r="AP21" s="37" t="s">
        <v>25</v>
      </c>
      <c r="AQ21" s="70" t="s">
        <v>51</v>
      </c>
      <c r="AR21" s="70"/>
      <c r="AS21" s="36" t="s">
        <v>63</v>
      </c>
      <c r="AT21" s="37" t="s">
        <v>25</v>
      </c>
      <c r="AU21" s="70" t="s">
        <v>51</v>
      </c>
      <c r="AV21" s="70"/>
      <c r="AW21" s="36" t="s">
        <v>63</v>
      </c>
      <c r="AX21" s="37" t="s">
        <v>25</v>
      </c>
      <c r="AY21" s="70" t="s">
        <v>51</v>
      </c>
      <c r="AZ21" s="70"/>
      <c r="BA21" s="36" t="s">
        <v>63</v>
      </c>
      <c r="BB21" s="37" t="s">
        <v>25</v>
      </c>
      <c r="BC21" s="70" t="s">
        <v>51</v>
      </c>
      <c r="BD21" s="70"/>
      <c r="BE21" s="36" t="s">
        <v>63</v>
      </c>
    </row>
    <row r="22" spans="1:58" x14ac:dyDescent="0.25">
      <c r="A22" s="28" t="s">
        <v>66</v>
      </c>
      <c r="B22" s="29">
        <v>3000</v>
      </c>
      <c r="C22" s="30">
        <v>1097.2</v>
      </c>
      <c r="D22" s="30">
        <v>4902.8</v>
      </c>
      <c r="E22" s="31">
        <f>B22/B$26</f>
        <v>0.55555555555555558</v>
      </c>
      <c r="F22" s="29">
        <v>169200</v>
      </c>
      <c r="G22" s="30">
        <v>155458.01999999999</v>
      </c>
      <c r="H22" s="30">
        <v>182941.98</v>
      </c>
      <c r="I22" s="31">
        <f>F22/F$26</f>
        <v>0.49793996468510887</v>
      </c>
      <c r="J22" s="29">
        <v>219200</v>
      </c>
      <c r="K22" s="30">
        <v>204146.47</v>
      </c>
      <c r="L22" s="30">
        <v>234253.53</v>
      </c>
      <c r="M22" s="31">
        <f>J22/J$26</f>
        <v>0.52666987025468526</v>
      </c>
      <c r="N22" s="29">
        <v>166800</v>
      </c>
      <c r="O22" s="30">
        <v>153625.75</v>
      </c>
      <c r="P22" s="30">
        <v>179974.25</v>
      </c>
      <c r="Q22" s="31">
        <f>N22/N$26</f>
        <v>0.5141800246609125</v>
      </c>
      <c r="R22" s="29">
        <v>121000</v>
      </c>
      <c r="S22" s="30">
        <v>111005.13</v>
      </c>
      <c r="T22" s="30">
        <v>130994.87</v>
      </c>
      <c r="U22" s="31">
        <f>R22/R$26</f>
        <v>0.73780487804878048</v>
      </c>
      <c r="V22" s="29">
        <v>120400</v>
      </c>
      <c r="W22" s="30">
        <v>109356.99</v>
      </c>
      <c r="X22" s="30">
        <v>131443.01</v>
      </c>
      <c r="Y22" s="31">
        <f>V22/V$26</f>
        <v>0.65434782608695652</v>
      </c>
      <c r="Z22" s="29">
        <v>104200</v>
      </c>
      <c r="AA22" s="30">
        <v>94615.94</v>
      </c>
      <c r="AB22" s="30">
        <v>113784.06</v>
      </c>
      <c r="AC22" s="31">
        <f>Z22/Z$26</f>
        <v>0.69559412550066757</v>
      </c>
      <c r="AD22" s="29">
        <v>78800</v>
      </c>
      <c r="AE22" s="30">
        <v>69587.149999999994</v>
      </c>
      <c r="AF22" s="30">
        <v>88012.85</v>
      </c>
      <c r="AG22" s="31">
        <f>AD22/AD$26</f>
        <v>0.47185628742514968</v>
      </c>
      <c r="AH22" s="32">
        <v>66400</v>
      </c>
      <c r="AI22" s="33">
        <v>57982.97</v>
      </c>
      <c r="AJ22" s="33">
        <v>74817.03</v>
      </c>
      <c r="AK22" s="31">
        <f>AH22/AH$26</f>
        <v>0.45479452054794522</v>
      </c>
      <c r="AL22" s="32">
        <v>74000</v>
      </c>
      <c r="AM22" s="33">
        <v>64734.85</v>
      </c>
      <c r="AN22" s="33">
        <v>83265.149999999994</v>
      </c>
      <c r="AO22" s="31">
        <f>AL22/AL$26</f>
        <v>0.34644194756554308</v>
      </c>
      <c r="AP22" s="32">
        <v>137600</v>
      </c>
      <c r="AQ22" s="33">
        <v>125435.91</v>
      </c>
      <c r="AR22" s="33">
        <v>149764.09</v>
      </c>
      <c r="AS22" s="31">
        <f>AP22/AP$26</f>
        <v>0.64540337711069418</v>
      </c>
      <c r="AT22" s="32">
        <v>137600</v>
      </c>
      <c r="AU22" s="33">
        <v>125765.47</v>
      </c>
      <c r="AV22" s="33">
        <v>149434.53</v>
      </c>
      <c r="AW22" s="31">
        <f>AT22/AT$26</f>
        <v>0.71443406022845279</v>
      </c>
      <c r="AX22" s="32">
        <v>73800</v>
      </c>
      <c r="AY22" s="33">
        <v>64760.93</v>
      </c>
      <c r="AZ22" s="33">
        <v>82839.070000000007</v>
      </c>
      <c r="BA22" s="31">
        <f>AX22/AX$26</f>
        <v>0.4132138857782755</v>
      </c>
      <c r="BB22" s="32">
        <v>142800</v>
      </c>
      <c r="BC22" s="33">
        <v>131182.28</v>
      </c>
      <c r="BD22" s="33">
        <v>154417.72</v>
      </c>
      <c r="BE22" s="31">
        <f>BB22/BB$26</f>
        <v>0.68</v>
      </c>
    </row>
    <row r="23" spans="1:58" x14ac:dyDescent="0.25">
      <c r="A23" s="27" t="s">
        <v>67</v>
      </c>
      <c r="B23" s="17">
        <v>1200</v>
      </c>
      <c r="C23" s="13">
        <v>105.29</v>
      </c>
      <c r="D23" s="13">
        <v>2294.71</v>
      </c>
      <c r="E23" s="16">
        <f>B23/B$26</f>
        <v>0.22222222222222221</v>
      </c>
      <c r="F23" s="17">
        <v>46800</v>
      </c>
      <c r="G23" s="13">
        <v>39909.050000000003</v>
      </c>
      <c r="H23" s="13">
        <v>53690.95</v>
      </c>
      <c r="I23" s="16">
        <f>F23/F$26</f>
        <v>0.13772807533843437</v>
      </c>
      <c r="J23" s="17">
        <v>78200</v>
      </c>
      <c r="K23" s="13">
        <v>69274.64</v>
      </c>
      <c r="L23" s="13">
        <v>87125.36</v>
      </c>
      <c r="M23" s="16">
        <f>J23/J$26</f>
        <v>0.18789043728976454</v>
      </c>
      <c r="N23" s="17">
        <v>90200</v>
      </c>
      <c r="O23" s="13">
        <v>80862.09</v>
      </c>
      <c r="P23" s="13">
        <v>99537.91</v>
      </c>
      <c r="Q23" s="16">
        <f>N23/N$26</f>
        <v>0.27805178791615287</v>
      </c>
      <c r="R23" s="17">
        <v>30200</v>
      </c>
      <c r="S23" s="13">
        <v>24611.89</v>
      </c>
      <c r="T23" s="13">
        <v>35788.11</v>
      </c>
      <c r="U23" s="16">
        <f>R23/R$26</f>
        <v>0.18414634146341463</v>
      </c>
      <c r="V23" s="17">
        <v>31000</v>
      </c>
      <c r="W23" s="13">
        <v>25374.02</v>
      </c>
      <c r="X23" s="13">
        <v>36625.980000000003</v>
      </c>
      <c r="Y23" s="16">
        <f>V23/V$26</f>
        <v>0.16847826086956522</v>
      </c>
      <c r="Z23" s="17">
        <v>15200</v>
      </c>
      <c r="AA23" s="13">
        <v>11625.19</v>
      </c>
      <c r="AB23" s="13">
        <v>18774.810000000001</v>
      </c>
      <c r="AC23" s="16">
        <f>Z23/Z$26</f>
        <v>0.10146862483311081</v>
      </c>
      <c r="AD23" s="17">
        <v>33000</v>
      </c>
      <c r="AE23" s="13">
        <v>27010.94</v>
      </c>
      <c r="AF23" s="13">
        <v>38989.06</v>
      </c>
      <c r="AG23" s="16">
        <f>AD23/AD$26</f>
        <v>0.19760479041916168</v>
      </c>
      <c r="AH23" s="21">
        <v>27600</v>
      </c>
      <c r="AI23" s="15">
        <v>22369.72</v>
      </c>
      <c r="AJ23" s="15">
        <v>32830.28</v>
      </c>
      <c r="AK23" s="16">
        <f>AH23/AH$26</f>
        <v>0.18904109589041096</v>
      </c>
      <c r="AL23" s="21">
        <v>51800</v>
      </c>
      <c r="AM23" s="15">
        <v>44623.839999999997</v>
      </c>
      <c r="AN23" s="15">
        <v>58976.160000000003</v>
      </c>
      <c r="AO23" s="16">
        <f>AL23/AL$26</f>
        <v>0.24250936329588016</v>
      </c>
      <c r="AP23" s="21">
        <v>31600</v>
      </c>
      <c r="AQ23" s="15">
        <v>25935.07</v>
      </c>
      <c r="AR23" s="15">
        <v>37264.93</v>
      </c>
      <c r="AS23" s="16">
        <f>AP23/AP$26</f>
        <v>0.14821763602251406</v>
      </c>
      <c r="AT23" s="21">
        <v>25200</v>
      </c>
      <c r="AU23" s="15">
        <v>19987.490000000002</v>
      </c>
      <c r="AV23" s="15">
        <v>30412.51</v>
      </c>
      <c r="AW23" s="16">
        <f>AT23/AT$26</f>
        <v>0.13084112149532709</v>
      </c>
      <c r="AX23" s="21">
        <v>25200</v>
      </c>
      <c r="AY23" s="15">
        <v>20076.97</v>
      </c>
      <c r="AZ23" s="15">
        <v>30323.03</v>
      </c>
      <c r="BA23" s="16">
        <f>AX23/AX$26</f>
        <v>0.14109742441209405</v>
      </c>
      <c r="BB23" s="21">
        <v>21800</v>
      </c>
      <c r="BC23" s="15">
        <v>17150.16</v>
      </c>
      <c r="BD23" s="15">
        <v>26449.84</v>
      </c>
      <c r="BE23" s="16">
        <f>BB23/BB$26</f>
        <v>0.10380952380952381</v>
      </c>
    </row>
    <row r="24" spans="1:58" x14ac:dyDescent="0.25">
      <c r="A24" s="27" t="s">
        <v>68</v>
      </c>
      <c r="B24" s="17">
        <v>1200</v>
      </c>
      <c r="C24" s="13">
        <v>257.20999999999998</v>
      </c>
      <c r="D24" s="13">
        <v>2142.79</v>
      </c>
      <c r="E24" s="16">
        <f>B24/B$26</f>
        <v>0.22222222222222221</v>
      </c>
      <c r="F24" s="17">
        <v>120400</v>
      </c>
      <c r="G24" s="13">
        <v>109466.53</v>
      </c>
      <c r="H24" s="13">
        <v>131333.47</v>
      </c>
      <c r="I24" s="16">
        <f>F24/F$26</f>
        <v>0.35432607416127132</v>
      </c>
      <c r="J24" s="17">
        <v>112800</v>
      </c>
      <c r="K24" s="13">
        <v>102533.21</v>
      </c>
      <c r="L24" s="13">
        <v>123066.79</v>
      </c>
      <c r="M24" s="16">
        <f>J24/J$26</f>
        <v>0.2710235463719366</v>
      </c>
      <c r="N24" s="17">
        <v>64600</v>
      </c>
      <c r="O24" s="13">
        <v>56643.77</v>
      </c>
      <c r="P24" s="13">
        <v>72556.23</v>
      </c>
      <c r="Q24" s="16">
        <f>N24/N$26</f>
        <v>0.19913686806411837</v>
      </c>
      <c r="R24" s="17">
        <v>12800</v>
      </c>
      <c r="S24" s="13">
        <v>9487.48</v>
      </c>
      <c r="T24" s="13">
        <v>16112.52</v>
      </c>
      <c r="U24" s="16">
        <f>R24/R$26</f>
        <v>7.8048780487804878E-2</v>
      </c>
      <c r="V24" s="17">
        <v>31600</v>
      </c>
      <c r="W24" s="13">
        <v>26079.85</v>
      </c>
      <c r="X24" s="13">
        <v>37120.15</v>
      </c>
      <c r="Y24" s="16">
        <f>V24/V$26</f>
        <v>0.17173913043478262</v>
      </c>
      <c r="Z24" s="17">
        <v>29800</v>
      </c>
      <c r="AA24" s="13">
        <v>24621</v>
      </c>
      <c r="AB24" s="13">
        <v>34979</v>
      </c>
      <c r="AC24" s="16">
        <f>Z24/Z$26</f>
        <v>0.19893190921228304</v>
      </c>
      <c r="AD24" s="17">
        <v>53000</v>
      </c>
      <c r="AE24" s="13">
        <v>45612.61</v>
      </c>
      <c r="AF24" s="13">
        <v>60387.39</v>
      </c>
      <c r="AG24" s="16">
        <f>AD24/AD$26</f>
        <v>0.31736526946107785</v>
      </c>
      <c r="AH24" s="21">
        <v>50800</v>
      </c>
      <c r="AI24" s="15">
        <v>43791.68</v>
      </c>
      <c r="AJ24" s="15">
        <v>57808.32</v>
      </c>
      <c r="AK24" s="16">
        <f>AH24/AH$26</f>
        <v>0.34794520547945207</v>
      </c>
      <c r="AL24" s="21">
        <v>85200</v>
      </c>
      <c r="AM24" s="15">
        <v>76475.789999999994</v>
      </c>
      <c r="AN24" s="15">
        <v>93924.21</v>
      </c>
      <c r="AO24" s="16">
        <f>AL24/AL$26</f>
        <v>0.398876404494382</v>
      </c>
      <c r="AP24" s="21">
        <v>40600</v>
      </c>
      <c r="AQ24" s="15">
        <v>34072.949999999997</v>
      </c>
      <c r="AR24" s="15">
        <v>47127.05</v>
      </c>
      <c r="AS24" s="16">
        <f>AP24/AP$26</f>
        <v>0.1904315196998124</v>
      </c>
      <c r="AT24" s="21">
        <v>26800</v>
      </c>
      <c r="AU24" s="15">
        <v>21668.99</v>
      </c>
      <c r="AV24" s="15">
        <v>31931.01</v>
      </c>
      <c r="AW24" s="16">
        <f>AT24/AT$26</f>
        <v>0.1391484942886812</v>
      </c>
      <c r="AX24" s="21">
        <v>77000</v>
      </c>
      <c r="AY24" s="15">
        <v>68483.81</v>
      </c>
      <c r="AZ24" s="15">
        <v>85516.19</v>
      </c>
      <c r="BA24" s="16">
        <f>AX24/AX$26</f>
        <v>0.43113101903695411</v>
      </c>
      <c r="BB24" s="21">
        <v>43200</v>
      </c>
      <c r="BC24" s="15">
        <v>36913.19</v>
      </c>
      <c r="BD24" s="15">
        <v>49486.81</v>
      </c>
      <c r="BE24" s="16">
        <f>BB24/BB$26</f>
        <v>0.20571428571428571</v>
      </c>
    </row>
    <row r="25" spans="1:58" ht="15.75" thickBot="1" x14ac:dyDescent="0.3">
      <c r="A25" s="43" t="s">
        <v>69</v>
      </c>
      <c r="B25" s="44">
        <v>0</v>
      </c>
      <c r="C25" s="45">
        <v>0</v>
      </c>
      <c r="D25" s="45">
        <v>0</v>
      </c>
      <c r="E25" s="46">
        <f>B25/B$26</f>
        <v>0</v>
      </c>
      <c r="F25" s="44">
        <v>3400</v>
      </c>
      <c r="G25" s="45">
        <v>1523.83</v>
      </c>
      <c r="H25" s="45">
        <v>5276.17</v>
      </c>
      <c r="I25" s="46">
        <f>F25/F$26</f>
        <v>1.0005885815185403E-2</v>
      </c>
      <c r="J25" s="44">
        <v>6000</v>
      </c>
      <c r="K25" s="45">
        <v>3594.11</v>
      </c>
      <c r="L25" s="45">
        <v>8405.89</v>
      </c>
      <c r="M25" s="46">
        <f>J25/J$26</f>
        <v>1.4416146083613647E-2</v>
      </c>
      <c r="N25" s="44">
        <v>2800</v>
      </c>
      <c r="O25" s="45">
        <v>965.07</v>
      </c>
      <c r="P25" s="45">
        <v>4634.93</v>
      </c>
      <c r="Q25" s="46">
        <f>N25/N$26</f>
        <v>8.6313193588162754E-3</v>
      </c>
      <c r="R25" s="44">
        <v>0</v>
      </c>
      <c r="S25" s="45">
        <v>0</v>
      </c>
      <c r="T25" s="45">
        <v>0</v>
      </c>
      <c r="U25" s="46">
        <f>R25/R$26</f>
        <v>0</v>
      </c>
      <c r="V25" s="44">
        <v>1000</v>
      </c>
      <c r="W25" s="45">
        <v>124.72</v>
      </c>
      <c r="X25" s="45">
        <v>1875.28</v>
      </c>
      <c r="Y25" s="46">
        <f>V25/V$26</f>
        <v>5.434782608695652E-3</v>
      </c>
      <c r="Z25" s="44">
        <v>600</v>
      </c>
      <c r="AA25" s="45">
        <v>-276.12</v>
      </c>
      <c r="AB25" s="45">
        <v>1476.12</v>
      </c>
      <c r="AC25" s="46">
        <f>Z25/Z$26</f>
        <v>4.0053404539385851E-3</v>
      </c>
      <c r="AD25" s="44">
        <v>2200</v>
      </c>
      <c r="AE25" s="45">
        <v>587.70000000000005</v>
      </c>
      <c r="AF25" s="45">
        <v>3812.3</v>
      </c>
      <c r="AG25" s="46">
        <f>AD25/AD$26</f>
        <v>1.3173652694610778E-2</v>
      </c>
      <c r="AH25" s="55">
        <v>1200</v>
      </c>
      <c r="AI25" s="56">
        <v>92.9</v>
      </c>
      <c r="AJ25" s="56">
        <v>2307.1</v>
      </c>
      <c r="AK25" s="46">
        <f>AH25/AH$26</f>
        <v>8.21917808219178E-3</v>
      </c>
      <c r="AL25" s="55">
        <v>2600</v>
      </c>
      <c r="AM25" s="56">
        <v>1191.45</v>
      </c>
      <c r="AN25" s="56">
        <v>4008.55</v>
      </c>
      <c r="AO25" s="46">
        <f>AL25/AL$26</f>
        <v>1.2172284644194757E-2</v>
      </c>
      <c r="AP25" s="55">
        <v>3400</v>
      </c>
      <c r="AQ25" s="56">
        <v>1609.74</v>
      </c>
      <c r="AR25" s="56">
        <v>5190.26</v>
      </c>
      <c r="AS25" s="46">
        <f>AP25/AP$26</f>
        <v>1.5947467166979361E-2</v>
      </c>
      <c r="AT25" s="55">
        <v>3000</v>
      </c>
      <c r="AU25" s="56">
        <v>1209.8599999999999</v>
      </c>
      <c r="AV25" s="56">
        <v>4790.1400000000003</v>
      </c>
      <c r="AW25" s="46">
        <f>AT25/AT$26</f>
        <v>1.5576323987538941E-2</v>
      </c>
      <c r="AX25" s="55">
        <v>2600</v>
      </c>
      <c r="AY25" s="56">
        <v>897.86</v>
      </c>
      <c r="AZ25" s="56">
        <v>4302.1400000000003</v>
      </c>
      <c r="BA25" s="46">
        <f>AX25/AX$26</f>
        <v>1.4557670772676373E-2</v>
      </c>
      <c r="BB25" s="55">
        <v>2200</v>
      </c>
      <c r="BC25" s="56">
        <v>685.59</v>
      </c>
      <c r="BD25" s="56">
        <v>3714.41</v>
      </c>
      <c r="BE25" s="46">
        <f>BB25/BB$26</f>
        <v>1.0476190476190476E-2</v>
      </c>
    </row>
    <row r="26" spans="1:58" ht="15.75" thickBot="1" x14ac:dyDescent="0.3">
      <c r="A26" s="49" t="s">
        <v>36</v>
      </c>
      <c r="B26" s="50">
        <v>5400</v>
      </c>
      <c r="C26" s="51">
        <v>2981.37</v>
      </c>
      <c r="D26" s="51">
        <v>7818.63</v>
      </c>
      <c r="E26" s="52">
        <f>SUM(E22:E25)</f>
        <v>1</v>
      </c>
      <c r="F26" s="50">
        <v>339800</v>
      </c>
      <c r="G26" s="51">
        <v>322751.90999999997</v>
      </c>
      <c r="H26" s="51">
        <v>356848.09</v>
      </c>
      <c r="I26" s="52">
        <f>SUM(I22:I25)</f>
        <v>0.99999999999999989</v>
      </c>
      <c r="J26" s="50">
        <v>416200</v>
      </c>
      <c r="K26" s="51">
        <v>398904.56</v>
      </c>
      <c r="L26" s="51">
        <v>433495.44</v>
      </c>
      <c r="M26" s="52">
        <f>SUM(M22:M25)</f>
        <v>1</v>
      </c>
      <c r="N26" s="50">
        <v>324400</v>
      </c>
      <c r="O26" s="51">
        <v>309250.09000000003</v>
      </c>
      <c r="P26" s="51">
        <v>339549.91</v>
      </c>
      <c r="Q26" s="52">
        <f>SUM(Q22:Q25)</f>
        <v>0.99999999999999989</v>
      </c>
      <c r="R26" s="50">
        <v>164000</v>
      </c>
      <c r="S26" s="51">
        <v>153721.17000000001</v>
      </c>
      <c r="T26" s="51">
        <v>174278.83</v>
      </c>
      <c r="U26" s="52">
        <f>SUM(U22:U25)</f>
        <v>0.99999999999999989</v>
      </c>
      <c r="V26" s="50">
        <v>184000</v>
      </c>
      <c r="W26" s="51">
        <v>171666.69</v>
      </c>
      <c r="X26" s="51">
        <v>196333.31</v>
      </c>
      <c r="Y26" s="52">
        <f>SUM(Y22:Y25)</f>
        <v>1</v>
      </c>
      <c r="Z26" s="50">
        <v>149800</v>
      </c>
      <c r="AA26" s="51">
        <v>140070.29</v>
      </c>
      <c r="AB26" s="51">
        <v>159529.71</v>
      </c>
      <c r="AC26" s="52">
        <f>SUM(AC22:AC25)</f>
        <v>1</v>
      </c>
      <c r="AD26" s="50">
        <v>167000</v>
      </c>
      <c r="AE26" s="51">
        <v>155329.38</v>
      </c>
      <c r="AF26" s="51">
        <v>178670.62</v>
      </c>
      <c r="AG26" s="52">
        <f>SUM(AG22:AG25)</f>
        <v>0.99999999999999989</v>
      </c>
      <c r="AH26" s="57">
        <v>146000</v>
      </c>
      <c r="AI26" s="58">
        <v>135042.37</v>
      </c>
      <c r="AJ26" s="58">
        <v>156957.63</v>
      </c>
      <c r="AK26" s="52">
        <f>SUM(AK22:AK25)</f>
        <v>1</v>
      </c>
      <c r="AL26" s="57">
        <v>213600</v>
      </c>
      <c r="AM26" s="58">
        <v>200602.12</v>
      </c>
      <c r="AN26" s="58">
        <v>226597.88</v>
      </c>
      <c r="AO26" s="52">
        <f>SUM(AO22:AO25)</f>
        <v>1</v>
      </c>
      <c r="AP26" s="57">
        <v>213200</v>
      </c>
      <c r="AQ26" s="58">
        <v>199381.52</v>
      </c>
      <c r="AR26" s="58">
        <v>227018.48</v>
      </c>
      <c r="AS26" s="52">
        <f>SUM(AS22:AS25)</f>
        <v>1</v>
      </c>
      <c r="AT26" s="57">
        <v>192600</v>
      </c>
      <c r="AU26" s="58">
        <v>179866.91</v>
      </c>
      <c r="AV26" s="58">
        <v>205333.09</v>
      </c>
      <c r="AW26" s="52">
        <f>SUM(AW22:AW25)</f>
        <v>1</v>
      </c>
      <c r="AX26" s="57">
        <v>178600</v>
      </c>
      <c r="AY26" s="58">
        <v>167185.54999999999</v>
      </c>
      <c r="AZ26" s="58">
        <v>190014.45</v>
      </c>
      <c r="BA26" s="52">
        <f>SUM(BA22:BA25)</f>
        <v>1.0000000000000002</v>
      </c>
      <c r="BB26" s="57">
        <v>210000</v>
      </c>
      <c r="BC26" s="58">
        <v>197385.1</v>
      </c>
      <c r="BD26" s="58">
        <v>222614.9</v>
      </c>
      <c r="BE26" s="52">
        <f>SUM(BE22:BE25)</f>
        <v>1</v>
      </c>
    </row>
    <row r="27" spans="1:58" x14ac:dyDescent="0.25">
      <c r="A27" s="19"/>
      <c r="B27" s="23"/>
      <c r="C27" s="23"/>
      <c r="D27" s="23"/>
      <c r="E27" s="23"/>
      <c r="F27" s="23"/>
      <c r="G27" s="23"/>
      <c r="H27" s="23"/>
      <c r="I27" s="23"/>
      <c r="J27" s="23"/>
      <c r="K27" s="19"/>
      <c r="L27" s="19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19"/>
      <c r="X27" s="19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19"/>
      <c r="AJ27" s="19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19"/>
      <c r="AV27" s="19"/>
      <c r="AW27" s="23"/>
      <c r="AX27" s="23"/>
      <c r="AY27" s="23"/>
      <c r="AZ27" s="23"/>
      <c r="BA27" s="23"/>
      <c r="BB27" s="23"/>
      <c r="BC27" s="23"/>
      <c r="BD27" s="23"/>
      <c r="BE27" s="23"/>
      <c r="BF27" s="23"/>
    </row>
    <row r="28" spans="1:58" x14ac:dyDescent="0.25">
      <c r="A28" s="5" t="s">
        <v>58</v>
      </c>
    </row>
    <row r="29" spans="1:58" x14ac:dyDescent="0.25">
      <c r="A29" s="5"/>
    </row>
    <row r="30" spans="1:58" x14ac:dyDescent="0.25">
      <c r="A30" s="65" t="s">
        <v>59</v>
      </c>
    </row>
    <row r="31" spans="1:58" x14ac:dyDescent="0.25">
      <c r="A31" s="65" t="s">
        <v>70</v>
      </c>
    </row>
    <row r="32" spans="1:58" x14ac:dyDescent="0.25">
      <c r="A32" s="65" t="s">
        <v>60</v>
      </c>
    </row>
    <row r="33" spans="1:1" x14ac:dyDescent="0.25">
      <c r="A33" s="65" t="s">
        <v>61</v>
      </c>
    </row>
    <row r="34" spans="1:1" x14ac:dyDescent="0.25">
      <c r="A34" s="66"/>
    </row>
    <row r="35" spans="1:1" x14ac:dyDescent="0.25">
      <c r="A35" s="65" t="s">
        <v>62</v>
      </c>
    </row>
  </sheetData>
  <mergeCells count="47">
    <mergeCell ref="B2:G2"/>
    <mergeCell ref="AH20:AK20"/>
    <mergeCell ref="BB11:BE11"/>
    <mergeCell ref="AD20:AG20"/>
    <mergeCell ref="Z20:AC20"/>
    <mergeCell ref="V20:Y20"/>
    <mergeCell ref="R20:U20"/>
    <mergeCell ref="BB20:BE20"/>
    <mergeCell ref="AX20:BA20"/>
    <mergeCell ref="AT20:AW20"/>
    <mergeCell ref="AP20:AS20"/>
    <mergeCell ref="AL20:AO20"/>
    <mergeCell ref="AA12:AB12"/>
    <mergeCell ref="AM12:AN12"/>
    <mergeCell ref="C3:D3"/>
    <mergeCell ref="F3:G3"/>
    <mergeCell ref="AL11:AS11"/>
    <mergeCell ref="AT11:BA11"/>
    <mergeCell ref="C12:D12"/>
    <mergeCell ref="G12:H12"/>
    <mergeCell ref="K12:L12"/>
    <mergeCell ref="S12:T12"/>
    <mergeCell ref="B11:E11"/>
    <mergeCell ref="F11:I11"/>
    <mergeCell ref="J11:Q11"/>
    <mergeCell ref="R11:Y11"/>
    <mergeCell ref="Z11:AK11"/>
    <mergeCell ref="AU21:AV21"/>
    <mergeCell ref="AY21:AZ21"/>
    <mergeCell ref="BC21:BD21"/>
    <mergeCell ref="AU12:AV12"/>
    <mergeCell ref="BC12:BD12"/>
    <mergeCell ref="AQ21:AR21"/>
    <mergeCell ref="W21:X21"/>
    <mergeCell ref="N20:Q20"/>
    <mergeCell ref="AA21:AB21"/>
    <mergeCell ref="AE21:AF21"/>
    <mergeCell ref="O21:P21"/>
    <mergeCell ref="S21:T21"/>
    <mergeCell ref="J20:M20"/>
    <mergeCell ref="F20:I20"/>
    <mergeCell ref="B20:E20"/>
    <mergeCell ref="AI21:AJ21"/>
    <mergeCell ref="AM21:AN21"/>
    <mergeCell ref="C21:D21"/>
    <mergeCell ref="G21:H21"/>
    <mergeCell ref="K21:L2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2020-01-08T12:46:52Z</dcterms:modified>
</cp:coreProperties>
</file>