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DE\Originals_more_recent\Tabular_data\Info_level_B\Topic_Area\"/>
    </mc:Choice>
  </mc:AlternateContent>
  <bookViews>
    <workbookView xWindow="0" yWindow="0" windowWidth="28080" windowHeight="11370"/>
  </bookViews>
  <sheets>
    <sheet name="tab1" sheetId="1" r:id="rId1"/>
  </sheets>
  <calcPr calcId="162913"/>
</workbook>
</file>

<file path=xl/calcChain.xml><?xml version="1.0" encoding="utf-8"?>
<calcChain xmlns="http://schemas.openxmlformats.org/spreadsheetml/2006/main">
  <c r="Q19" i="1" l="1"/>
  <c r="I19" i="1"/>
  <c r="E8" i="1" l="1"/>
  <c r="I8" i="1"/>
  <c r="M8" i="1"/>
  <c r="U19" i="1"/>
  <c r="M19" i="1"/>
  <c r="U18" i="1"/>
  <c r="Q18" i="1"/>
  <c r="M18" i="1"/>
  <c r="I18" i="1"/>
  <c r="U17" i="1"/>
  <c r="Q17" i="1"/>
  <c r="M17" i="1"/>
  <c r="I17" i="1"/>
  <c r="U16" i="1"/>
  <c r="Q16" i="1"/>
  <c r="M16" i="1"/>
  <c r="I16" i="1"/>
  <c r="U15" i="1"/>
  <c r="Q15" i="1"/>
  <c r="M15" i="1"/>
  <c r="I15" i="1"/>
  <c r="U14" i="1"/>
  <c r="Q14" i="1"/>
  <c r="M14" i="1"/>
  <c r="I14" i="1"/>
  <c r="U13" i="1"/>
  <c r="Q13" i="1"/>
  <c r="M13" i="1"/>
  <c r="I13" i="1"/>
  <c r="U12" i="1"/>
  <c r="Q12" i="1"/>
  <c r="M12" i="1"/>
  <c r="I12" i="1"/>
  <c r="U11" i="1"/>
  <c r="Q11" i="1"/>
  <c r="M11" i="1"/>
  <c r="I11" i="1"/>
  <c r="U10" i="1"/>
  <c r="Q10" i="1"/>
  <c r="M10" i="1"/>
  <c r="I10" i="1"/>
  <c r="U9" i="1"/>
  <c r="Q9" i="1"/>
  <c r="M9" i="1"/>
  <c r="I9" i="1"/>
  <c r="U8" i="1"/>
  <c r="Q8" i="1"/>
  <c r="U7" i="1"/>
  <c r="Q7" i="1"/>
  <c r="M7" i="1"/>
  <c r="I7" i="1"/>
  <c r="U6" i="1"/>
  <c r="Q6" i="1"/>
  <c r="M6" i="1"/>
  <c r="I6" i="1"/>
  <c r="AC19" i="1"/>
  <c r="AC18" i="1"/>
  <c r="Y18" i="1"/>
  <c r="AC17" i="1"/>
  <c r="Y17" i="1"/>
  <c r="AC16" i="1"/>
  <c r="Y16" i="1"/>
  <c r="AC15" i="1"/>
  <c r="Y15" i="1"/>
  <c r="AC14" i="1"/>
  <c r="Y14" i="1"/>
  <c r="AC13" i="1"/>
  <c r="Y13" i="1"/>
  <c r="AC12" i="1"/>
  <c r="Y12" i="1"/>
  <c r="AC11" i="1"/>
  <c r="Y11" i="1"/>
  <c r="AC10" i="1"/>
  <c r="Y10" i="1"/>
  <c r="AC9" i="1"/>
  <c r="Y9" i="1"/>
  <c r="AC8" i="1"/>
  <c r="Y8" i="1"/>
  <c r="AC7" i="1"/>
  <c r="Y7" i="1"/>
  <c r="AC6" i="1"/>
  <c r="Y6" i="1"/>
  <c r="AC20" i="1" l="1"/>
  <c r="Y20" i="1"/>
  <c r="U20" i="1"/>
  <c r="Q20" i="1"/>
  <c r="M20" i="1"/>
  <c r="I20" i="1"/>
  <c r="AK6" i="1"/>
  <c r="E6" i="1"/>
  <c r="AS19" i="1" l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E18" i="1"/>
  <c r="E17" i="1"/>
  <c r="E16" i="1"/>
  <c r="E15" i="1"/>
  <c r="E14" i="1"/>
  <c r="E13" i="1"/>
  <c r="E12" i="1"/>
  <c r="E11" i="1"/>
  <c r="E10" i="1"/>
  <c r="E9" i="1"/>
  <c r="E7" i="1"/>
  <c r="AS20" i="1" l="1"/>
  <c r="AG20" i="1"/>
  <c r="E20" i="1"/>
  <c r="AK20" i="1"/>
  <c r="AO20" i="1"/>
</calcChain>
</file>

<file path=xl/sharedStrings.xml><?xml version="1.0" encoding="utf-8"?>
<sst xmlns="http://schemas.openxmlformats.org/spreadsheetml/2006/main" count="95" uniqueCount="44">
  <si>
    <t>Land</t>
  </si>
  <si>
    <t>Baden-Württemberg</t>
  </si>
  <si>
    <t>Bayern</t>
  </si>
  <si>
    <t>Brandenburg + Berlin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</si>
  <si>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</si>
  <si>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</si>
  <si>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</si>
  <si>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</si>
  <si>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</si>
  <si>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</si>
  <si>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</si>
  <si>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</si>
  <si>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</si>
  <si>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</si>
  <si>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Hamburg + Bremen</t>
  </si>
  <si>
    <t>SE95 ± [%]</t>
  </si>
  <si>
    <t>ha</t>
  </si>
  <si>
    <t xml:space="preserve"> -- </t>
  </si>
  <si>
    <t>Value adding steps:</t>
  </si>
  <si>
    <t>Table formated</t>
  </si>
  <si>
    <t>Table Quality checked: Totals</t>
  </si>
  <si>
    <t>JRC value adding: 2020-01</t>
  </si>
  <si>
    <t>% of
Total
Forest Land</t>
  </si>
  <si>
    <t>1 - 20 years</t>
  </si>
  <si>
    <t>21 - 40 years</t>
  </si>
  <si>
    <t>41 - 60 years</t>
  </si>
  <si>
    <t>61 - 80 years</t>
  </si>
  <si>
    <t>81 - 100 years</t>
  </si>
  <si>
    <t>101 - 120 years</t>
  </si>
  <si>
    <t>121 - 140 years</t>
  </si>
  <si>
    <t>141 - 160 years</t>
  </si>
  <si>
    <t>&gt; 160 years</t>
  </si>
  <si>
    <t>Missing data</t>
  </si>
  <si>
    <t>All Tree Age classes</t>
  </si>
  <si>
    <r>
      <t>NFI-3 (2011-2013): NFI-3 Datenbank Tabelle: 1.05 Waldfläche (gemäß Standflächenanteil) [ha] nach Land und Baumaltersklasse (rechnerischer Reinbestand)</t>
    </r>
    <r>
      <rPr>
        <i/>
        <sz val="12"/>
        <color theme="1"/>
        <rFont val="Calibri"/>
        <family val="2"/>
        <scheme val="minor"/>
      </rPr>
      <t/>
    </r>
  </si>
  <si>
    <t>calculated %
of NUTS 1 units
of German
Stands total</t>
  </si>
  <si>
    <t>Columns 'calculated % of NUTS 1 units of German Stands Total' added with calculated Percentage values.</t>
  </si>
  <si>
    <t>Stands, only in accessible Forest areas</t>
  </si>
  <si>
    <t>Accessible F. parts Germany (all Länder)</t>
  </si>
  <si>
    <t>3. NFI Database Table 1.05 (https://bwi.info/start.aspx)</t>
  </si>
  <si>
    <r>
      <rPr>
        <b/>
        <sz val="11"/>
        <color theme="1"/>
        <rFont val="Calibri"/>
        <family val="2"/>
        <scheme val="minor"/>
      </rPr>
      <t>Full DB Query criteria as provided with the exported table</t>
    </r>
    <r>
      <rPr>
        <sz val="11"/>
        <color theme="1"/>
        <rFont val="Calibri"/>
        <family val="2"/>
        <scheme val="minor"/>
      </rPr>
      <t>: forest area [ha] by Land and tree age class Filter:year=2012 ; ; Basis:Germany, forested area, accessible forest, including gaps in stocking/ stand, only trees in main stand or plenter forest (including gaps in stand and forest and temporarily unsto, within the stand, grid: 16km²: NI, NW, HE, SL, BY, BE, BB / 8km²: NI, BY, SN, TH / 4km²: SH, RP, BW, ST, MV (inventory net for NFI 2012); ideell area (share of tree space percentage) (77Z1JI_L235of_2012_bi/2014-6-10 16:7:59.927)</t>
    </r>
  </si>
  <si>
    <t>Source:</t>
  </si>
  <si>
    <t>Thünen-Institut, Dritte Bundeswaldinventur - Ergebnisdatenbank, https://bwi.info,  Aufruf am: [13.01.2020], 77Z1JI_L235of_2012_bi/2014-6-10 16:7:59.927</t>
  </si>
  <si>
    <t>NFI-3 (2011-2013): NFI-3 DB Table: 1.05 Forest area [ha] by Land and Tree Age class (calculated pure stand)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</si>
</sst>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Border="0" applyAlignment="0"/>
  </cellStyleXfs>
  <cellXfs count="67">
    <xf numFmtId="0" fontId="0" fillId="0" borderId="0" xfId="0"/>
    <xf numFmtId="0" fontId="19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0" fillId="0" borderId="0" xfId="0"/>
    <xf numFmtId="0" fontId="0" fillId="0" borderId="0" xfId="0" applyFill="1"/>
    <xf numFmtId="0" fontId="21" fillId="0" borderId="0" xfId="43" applyFont="1" applyFill="1" applyProtection="1"/>
    <xf numFmtId="0" fontId="22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9" fillId="0" borderId="17" xfId="0" applyFont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  <xf numFmtId="4" fontId="0" fillId="0" borderId="0" xfId="0" applyNumberFormat="1"/>
    <xf numFmtId="3" fontId="0" fillId="0" borderId="0" xfId="0" applyNumberFormat="1"/>
    <xf numFmtId="0" fontId="23" fillId="0" borderId="0" xfId="0" applyFont="1" applyAlignment="1"/>
    <xf numFmtId="0" fontId="24" fillId="0" borderId="0" xfId="0" applyFont="1"/>
    <xf numFmtId="0" fontId="0" fillId="0" borderId="0" xfId="0" applyAlignment="1"/>
    <xf numFmtId="0" fontId="24" fillId="0" borderId="0" xfId="0" applyFont="1"/>
    <xf numFmtId="3" fontId="18" fillId="0" borderId="19" xfId="0" applyNumberFormat="1" applyFont="1" applyBorder="1" applyAlignment="1">
      <alignment horizontal="right" wrapText="1"/>
    </xf>
    <xf numFmtId="165" fontId="18" fillId="0" borderId="19" xfId="0" applyNumberFormat="1" applyFont="1" applyBorder="1" applyAlignment="1">
      <alignment horizontal="right" wrapText="1"/>
    </xf>
    <xf numFmtId="164" fontId="18" fillId="0" borderId="19" xfId="42" applyNumberFormat="1" applyFont="1" applyBorder="1" applyAlignment="1">
      <alignment horizontal="right" wrapText="1"/>
    </xf>
    <xf numFmtId="165" fontId="19" fillId="0" borderId="19" xfId="0" applyNumberFormat="1" applyFont="1" applyBorder="1" applyAlignment="1">
      <alignment horizontal="right" wrapText="1"/>
    </xf>
    <xf numFmtId="164" fontId="19" fillId="0" borderId="22" xfId="42" applyNumberFormat="1" applyFont="1" applyBorder="1" applyAlignment="1">
      <alignment horizontal="right" wrapText="1"/>
    </xf>
    <xf numFmtId="165" fontId="18" fillId="0" borderId="24" xfId="0" applyNumberFormat="1" applyFont="1" applyBorder="1" applyAlignment="1">
      <alignment horizontal="right" wrapText="1"/>
    </xf>
    <xf numFmtId="164" fontId="18" fillId="0" borderId="24" xfId="42" applyNumberFormat="1" applyFont="1" applyBorder="1" applyAlignment="1">
      <alignment horizontal="right" wrapText="1"/>
    </xf>
    <xf numFmtId="3" fontId="18" fillId="0" borderId="24" xfId="0" applyNumberFormat="1" applyFont="1" applyBorder="1" applyAlignment="1">
      <alignment horizontal="right" wrapText="1"/>
    </xf>
    <xf numFmtId="165" fontId="19" fillId="0" borderId="24" xfId="0" applyNumberFormat="1" applyFont="1" applyBorder="1" applyAlignment="1">
      <alignment horizontal="right" wrapText="1"/>
    </xf>
    <xf numFmtId="164" fontId="19" fillId="0" borderId="25" xfId="42" applyNumberFormat="1" applyFont="1" applyBorder="1" applyAlignment="1">
      <alignment horizontal="right" wrapText="1"/>
    </xf>
    <xf numFmtId="165" fontId="18" fillId="0" borderId="27" xfId="0" applyNumberFormat="1" applyFont="1" applyBorder="1" applyAlignment="1">
      <alignment horizontal="right" wrapText="1"/>
    </xf>
    <xf numFmtId="164" fontId="18" fillId="0" borderId="27" xfId="42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4" fontId="18" fillId="0" borderId="27" xfId="0" applyNumberFormat="1" applyFont="1" applyBorder="1" applyAlignment="1">
      <alignment horizontal="right" wrapText="1"/>
    </xf>
    <xf numFmtId="165" fontId="19" fillId="0" borderId="27" xfId="0" applyNumberFormat="1" applyFont="1" applyBorder="1" applyAlignment="1">
      <alignment horizontal="right" wrapText="1"/>
    </xf>
    <xf numFmtId="164" fontId="19" fillId="0" borderId="28" xfId="42" applyNumberFormat="1" applyFont="1" applyBorder="1" applyAlignment="1">
      <alignment horizontal="right" wrapText="1"/>
    </xf>
    <xf numFmtId="3" fontId="19" fillId="33" borderId="29" xfId="0" applyNumberFormat="1" applyFont="1" applyFill="1" applyBorder="1" applyAlignment="1">
      <alignment horizontal="right" wrapText="1"/>
    </xf>
    <xf numFmtId="165" fontId="19" fillId="33" borderId="30" xfId="0" applyNumberFormat="1" applyFont="1" applyFill="1" applyBorder="1" applyAlignment="1">
      <alignment horizontal="right" wrapText="1"/>
    </xf>
    <xf numFmtId="164" fontId="19" fillId="33" borderId="30" xfId="42" applyNumberFormat="1" applyFont="1" applyFill="1" applyBorder="1" applyAlignment="1">
      <alignment horizontal="right" wrapText="1"/>
    </xf>
    <xf numFmtId="3" fontId="19" fillId="33" borderId="30" xfId="0" applyNumberFormat="1" applyFont="1" applyFill="1" applyBorder="1" applyAlignment="1">
      <alignment horizontal="right" wrapText="1"/>
    </xf>
    <xf numFmtId="3" fontId="18" fillId="33" borderId="30" xfId="0" applyNumberFormat="1" applyFont="1" applyFill="1" applyBorder="1" applyAlignment="1">
      <alignment horizontal="right" wrapText="1"/>
    </xf>
    <xf numFmtId="165" fontId="18" fillId="33" borderId="30" xfId="0" applyNumberFormat="1" applyFont="1" applyFill="1" applyBorder="1" applyAlignment="1">
      <alignment horizontal="right" wrapText="1"/>
    </xf>
    <xf numFmtId="164" fontId="18" fillId="33" borderId="30" xfId="42" applyNumberFormat="1" applyFont="1" applyFill="1" applyBorder="1" applyAlignment="1">
      <alignment horizontal="right" wrapText="1"/>
    </xf>
    <xf numFmtId="164" fontId="19" fillId="33" borderId="31" xfId="42" applyNumberFormat="1" applyFont="1" applyFill="1" applyBorder="1" applyAlignment="1">
      <alignment horizontal="right" wrapText="1"/>
    </xf>
    <xf numFmtId="0" fontId="19" fillId="0" borderId="33" xfId="0" applyFont="1" applyBorder="1" applyAlignment="1">
      <alignment horizontal="center" wrapText="1"/>
    </xf>
    <xf numFmtId="164" fontId="18" fillId="0" borderId="34" xfId="42" applyNumberFormat="1" applyFont="1" applyBorder="1" applyAlignment="1">
      <alignment horizontal="right" wrapText="1"/>
    </xf>
    <xf numFmtId="164" fontId="18" fillId="0" borderId="35" xfId="42" applyNumberFormat="1" applyFont="1" applyBorder="1" applyAlignment="1">
      <alignment horizontal="right" wrapText="1"/>
    </xf>
    <xf numFmtId="164" fontId="18" fillId="0" borderId="36" xfId="42" applyNumberFormat="1" applyFont="1" applyBorder="1" applyAlignment="1">
      <alignment horizontal="right" wrapText="1"/>
    </xf>
    <xf numFmtId="164" fontId="19" fillId="33" borderId="37" xfId="42" applyNumberFormat="1" applyFont="1" applyFill="1" applyBorder="1" applyAlignment="1">
      <alignment horizontal="right" wrapText="1"/>
    </xf>
    <xf numFmtId="3" fontId="19" fillId="0" borderId="23" xfId="0" applyNumberFormat="1" applyFont="1" applyBorder="1" applyAlignment="1">
      <alignment horizontal="right" wrapText="1"/>
    </xf>
    <xf numFmtId="3" fontId="19" fillId="0" borderId="21" xfId="0" applyNumberFormat="1" applyFont="1" applyBorder="1" applyAlignment="1">
      <alignment horizontal="right" wrapText="1"/>
    </xf>
    <xf numFmtId="3" fontId="19" fillId="0" borderId="26" xfId="0" applyNumberFormat="1" applyFont="1" applyBorder="1" applyAlignment="1">
      <alignment horizontal="right" wrapText="1"/>
    </xf>
    <xf numFmtId="0" fontId="19" fillId="33" borderId="38" xfId="0" applyFont="1" applyFill="1" applyBorder="1" applyAlignment="1">
      <alignment horizontal="left" wrapText="1"/>
    </xf>
    <xf numFmtId="3" fontId="18" fillId="0" borderId="39" xfId="0" applyNumberFormat="1" applyFont="1" applyBorder="1" applyAlignment="1">
      <alignment horizontal="right" wrapText="1"/>
    </xf>
    <xf numFmtId="3" fontId="18" fillId="0" borderId="40" xfId="0" applyNumberFormat="1" applyFont="1" applyBorder="1" applyAlignment="1">
      <alignment horizontal="right" wrapText="1"/>
    </xf>
    <xf numFmtId="4" fontId="18" fillId="0" borderId="41" xfId="0" applyNumberFormat="1" applyFont="1" applyBorder="1" applyAlignment="1">
      <alignment horizontal="right" wrapText="1"/>
    </xf>
    <xf numFmtId="3" fontId="19" fillId="33" borderId="42" xfId="0" applyNumberFormat="1" applyFont="1" applyFill="1" applyBorder="1" applyAlignment="1">
      <alignment horizontal="right" wrapText="1"/>
    </xf>
    <xf numFmtId="0" fontId="19" fillId="0" borderId="43" xfId="0" applyFont="1" applyBorder="1" applyAlignment="1">
      <alignment horizontal="left" wrapText="1"/>
    </xf>
    <xf numFmtId="0" fontId="19" fillId="0" borderId="44" xfId="0" applyFont="1" applyBorder="1" applyAlignment="1">
      <alignment horizontal="left" wrapText="1"/>
    </xf>
    <xf numFmtId="0" fontId="19" fillId="0" borderId="45" xfId="0" applyFont="1" applyBorder="1" applyAlignment="1">
      <alignment horizontal="left" wrapText="1"/>
    </xf>
    <xf numFmtId="0" fontId="23" fillId="0" borderId="0" xfId="0" applyFont="1" applyAlignment="1">
      <alignment wrapText="1"/>
    </xf>
    <xf numFmtId="0" fontId="24" fillId="0" borderId="0" xfId="0" applyFont="1"/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32" xfId="0" applyFont="1" applyBorder="1" applyAlignment="1">
      <alignment horizontal="center" wrapText="1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0" xfId="0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AP1"/>
    </sheetView>
  </sheetViews>
  <sheetFormatPr defaultRowHeight="15" x14ac:dyDescent="0.25"/>
  <cols>
    <col min="1" max="1" width="33.28515625" customWidth="1"/>
    <col min="2" max="5" width="14.28515625" customWidth="1"/>
    <col min="6" max="29" width="14.28515625" style="3" customWidth="1"/>
    <col min="30" max="45" width="14.28515625" customWidth="1"/>
    <col min="47" max="47" width="21.140625" customWidth="1"/>
  </cols>
  <sheetData>
    <row r="1" spans="1:52" ht="25.5" customHeight="1" x14ac:dyDescent="0.25">
      <c r="A1" s="57" t="s">
        <v>34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</row>
    <row r="2" spans="1:52" s="3" customFormat="1" ht="25.5" customHeight="1" thickBot="1" x14ac:dyDescent="0.3">
      <c r="A2" s="13" t="s">
        <v>43</v>
      </c>
      <c r="B2" s="14"/>
      <c r="C2" s="14"/>
      <c r="D2" s="14"/>
      <c r="E2" s="14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3" spans="1:52" ht="25.5" customHeight="1" thickBot="1" x14ac:dyDescent="0.3">
      <c r="A3" s="1"/>
      <c r="B3" s="63" t="s">
        <v>37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5"/>
    </row>
    <row r="4" spans="1:52" ht="26.25" customHeight="1" thickBot="1" x14ac:dyDescent="0.3">
      <c r="A4" s="2"/>
      <c r="B4" s="59" t="s">
        <v>23</v>
      </c>
      <c r="C4" s="60"/>
      <c r="D4" s="60"/>
      <c r="E4" s="60"/>
      <c r="F4" s="60" t="s">
        <v>24</v>
      </c>
      <c r="G4" s="60"/>
      <c r="H4" s="60"/>
      <c r="I4" s="60"/>
      <c r="J4" s="60" t="s">
        <v>25</v>
      </c>
      <c r="K4" s="60"/>
      <c r="L4" s="60"/>
      <c r="M4" s="60"/>
      <c r="N4" s="60" t="s">
        <v>26</v>
      </c>
      <c r="O4" s="60"/>
      <c r="P4" s="60"/>
      <c r="Q4" s="60"/>
      <c r="R4" s="60" t="s">
        <v>27</v>
      </c>
      <c r="S4" s="60"/>
      <c r="T4" s="60"/>
      <c r="U4" s="60"/>
      <c r="V4" s="60" t="s">
        <v>28</v>
      </c>
      <c r="W4" s="60"/>
      <c r="X4" s="60"/>
      <c r="Y4" s="60"/>
      <c r="Z4" s="60" t="s">
        <v>29</v>
      </c>
      <c r="AA4" s="60"/>
      <c r="AB4" s="60"/>
      <c r="AC4" s="60"/>
      <c r="AD4" s="60" t="s">
        <v>30</v>
      </c>
      <c r="AE4" s="60"/>
      <c r="AF4" s="60"/>
      <c r="AG4" s="60"/>
      <c r="AH4" s="60" t="s">
        <v>31</v>
      </c>
      <c r="AI4" s="60"/>
      <c r="AJ4" s="60"/>
      <c r="AK4" s="60"/>
      <c r="AL4" s="60" t="s">
        <v>32</v>
      </c>
      <c r="AM4" s="60"/>
      <c r="AN4" s="60"/>
      <c r="AO4" s="62"/>
      <c r="AP4" s="59" t="s">
        <v>33</v>
      </c>
      <c r="AQ4" s="60"/>
      <c r="AR4" s="60"/>
      <c r="AS4" s="61"/>
    </row>
    <row r="5" spans="1:52" ht="52.5" thickBot="1" x14ac:dyDescent="0.3">
      <c r="A5" s="7" t="s">
        <v>0</v>
      </c>
      <c r="B5" s="8" t="s">
        <v>16</v>
      </c>
      <c r="C5" s="9" t="s">
        <v>15</v>
      </c>
      <c r="D5" s="9" t="s">
        <v>22</v>
      </c>
      <c r="E5" s="9" t="s">
        <v>35</v>
      </c>
      <c r="F5" s="9" t="s">
        <v>16</v>
      </c>
      <c r="G5" s="9" t="s">
        <v>15</v>
      </c>
      <c r="H5" s="9" t="s">
        <v>22</v>
      </c>
      <c r="I5" s="9" t="s">
        <v>35</v>
      </c>
      <c r="J5" s="9" t="s">
        <v>16</v>
      </c>
      <c r="K5" s="9" t="s">
        <v>15</v>
      </c>
      <c r="L5" s="9" t="s">
        <v>22</v>
      </c>
      <c r="M5" s="9" t="s">
        <v>35</v>
      </c>
      <c r="N5" s="9" t="s">
        <v>16</v>
      </c>
      <c r="O5" s="9" t="s">
        <v>15</v>
      </c>
      <c r="P5" s="9" t="s">
        <v>22</v>
      </c>
      <c r="Q5" s="9" t="s">
        <v>35</v>
      </c>
      <c r="R5" s="9" t="s">
        <v>16</v>
      </c>
      <c r="S5" s="9" t="s">
        <v>15</v>
      </c>
      <c r="T5" s="9" t="s">
        <v>22</v>
      </c>
      <c r="U5" s="9" t="s">
        <v>35</v>
      </c>
      <c r="V5" s="9" t="s">
        <v>16</v>
      </c>
      <c r="W5" s="9" t="s">
        <v>15</v>
      </c>
      <c r="X5" s="9" t="s">
        <v>22</v>
      </c>
      <c r="Y5" s="9" t="s">
        <v>35</v>
      </c>
      <c r="Z5" s="9" t="s">
        <v>16</v>
      </c>
      <c r="AA5" s="9" t="s">
        <v>15</v>
      </c>
      <c r="AB5" s="9" t="s">
        <v>22</v>
      </c>
      <c r="AC5" s="9" t="s">
        <v>35</v>
      </c>
      <c r="AD5" s="9" t="s">
        <v>16</v>
      </c>
      <c r="AE5" s="9" t="s">
        <v>15</v>
      </c>
      <c r="AF5" s="9" t="s">
        <v>22</v>
      </c>
      <c r="AG5" s="9" t="s">
        <v>35</v>
      </c>
      <c r="AH5" s="9" t="s">
        <v>16</v>
      </c>
      <c r="AI5" s="9" t="s">
        <v>15</v>
      </c>
      <c r="AJ5" s="9" t="s">
        <v>22</v>
      </c>
      <c r="AK5" s="9" t="s">
        <v>35</v>
      </c>
      <c r="AL5" s="9" t="s">
        <v>16</v>
      </c>
      <c r="AM5" s="9" t="s">
        <v>15</v>
      </c>
      <c r="AN5" s="9" t="s">
        <v>22</v>
      </c>
      <c r="AO5" s="41" t="s">
        <v>35</v>
      </c>
      <c r="AP5" s="8" t="s">
        <v>16</v>
      </c>
      <c r="AQ5" s="9" t="s">
        <v>15</v>
      </c>
      <c r="AR5" s="9" t="s">
        <v>22</v>
      </c>
      <c r="AS5" s="10" t="s">
        <v>35</v>
      </c>
    </row>
    <row r="6" spans="1:52" x14ac:dyDescent="0.25">
      <c r="A6" s="54" t="s">
        <v>1</v>
      </c>
      <c r="B6" s="50">
        <v>190896.57740393601</v>
      </c>
      <c r="C6" s="22">
        <v>5.4547465115196303</v>
      </c>
      <c r="D6" s="22">
        <v>14.419026892725901</v>
      </c>
      <c r="E6" s="23">
        <f>B6/B$20</f>
        <v>0.17893747422589393</v>
      </c>
      <c r="F6" s="24">
        <v>166093.532835277</v>
      </c>
      <c r="G6" s="22">
        <v>5.3827225424768503</v>
      </c>
      <c r="H6" s="22">
        <v>12.5455738873312</v>
      </c>
      <c r="I6" s="23">
        <f t="shared" ref="I6:I19" si="0">F6/F$20</f>
        <v>0.10183586784332099</v>
      </c>
      <c r="J6" s="24">
        <v>251162.95089524199</v>
      </c>
      <c r="K6" s="22">
        <v>4.4281988456933803</v>
      </c>
      <c r="L6" s="22">
        <v>18.971138155881</v>
      </c>
      <c r="M6" s="23">
        <f>J6/J$20</f>
        <v>0.11272224919205898</v>
      </c>
      <c r="N6" s="24">
        <v>182452.94316477701</v>
      </c>
      <c r="O6" s="22">
        <v>5.0714600864547297</v>
      </c>
      <c r="P6" s="22">
        <v>13.781252288160101</v>
      </c>
      <c r="Q6" s="23">
        <f t="shared" ref="Q6:Q19" si="1">N6/N$20</f>
        <v>0.10665630384024577</v>
      </c>
      <c r="R6" s="24">
        <v>164810.90289638299</v>
      </c>
      <c r="S6" s="22">
        <v>5.4504307538261996</v>
      </c>
      <c r="T6" s="22">
        <v>12.4486927602108</v>
      </c>
      <c r="U6" s="23">
        <f>R6/R$20</f>
        <v>0.11863793471707533</v>
      </c>
      <c r="V6" s="24">
        <v>146121.38611067701</v>
      </c>
      <c r="W6" s="22">
        <v>5.8951890403505898</v>
      </c>
      <c r="X6" s="22">
        <v>11.037013992524299</v>
      </c>
      <c r="Y6" s="23">
        <f t="shared" ref="Y6:Y18" si="2">V6/V$20</f>
        <v>0.13414234219545956</v>
      </c>
      <c r="Z6" s="24">
        <v>95259.9410029461</v>
      </c>
      <c r="AA6" s="22">
        <v>7.1798168867544598</v>
      </c>
      <c r="AB6" s="22">
        <v>7.19528694437789</v>
      </c>
      <c r="AC6" s="23">
        <f>Z6/Z$20</f>
        <v>0.13741684035151586</v>
      </c>
      <c r="AD6" s="24">
        <v>61778.629362361899</v>
      </c>
      <c r="AE6" s="22">
        <v>8.6689904984142601</v>
      </c>
      <c r="AF6" s="22">
        <v>4.6663367687663797</v>
      </c>
      <c r="AG6" s="23">
        <f t="shared" ref="AG6:AG18" si="3">AD6/AD$20</f>
        <v>0.13172820956699025</v>
      </c>
      <c r="AH6" s="24">
        <v>43232.453907090603</v>
      </c>
      <c r="AI6" s="22">
        <v>10.064428501315501</v>
      </c>
      <c r="AJ6" s="22">
        <v>3.2654850286070101</v>
      </c>
      <c r="AK6" s="23">
        <f>AH6/AH$20</f>
        <v>0.1234616521475197</v>
      </c>
      <c r="AL6" s="24">
        <v>22112.048248069001</v>
      </c>
      <c r="AM6" s="22">
        <v>13.378288137151699</v>
      </c>
      <c r="AN6" s="22">
        <v>1.67019347689775</v>
      </c>
      <c r="AO6" s="42">
        <f>AL6/AL$20</f>
        <v>8.4890638797218948E-2</v>
      </c>
      <c r="AP6" s="46">
        <v>1323921.36323873</v>
      </c>
      <c r="AQ6" s="25">
        <v>2.3332029502298899</v>
      </c>
      <c r="AR6" s="25">
        <v>100</v>
      </c>
      <c r="AS6" s="26">
        <f>AP6/AP$20</f>
        <v>0.12159464923078932</v>
      </c>
      <c r="AU6" s="11"/>
      <c r="AW6" s="11"/>
      <c r="AX6" s="12"/>
      <c r="AZ6" s="12"/>
    </row>
    <row r="7" spans="1:52" x14ac:dyDescent="0.25">
      <c r="A7" s="55" t="s">
        <v>2</v>
      </c>
      <c r="B7" s="51">
        <v>264625.75600390998</v>
      </c>
      <c r="C7" s="18">
        <v>8.4055507251090198</v>
      </c>
      <c r="D7" s="18">
        <v>10.6323086619383</v>
      </c>
      <c r="E7" s="19">
        <f t="shared" ref="E7:E18" si="4">B7/B$20</f>
        <v>0.24804773892966095</v>
      </c>
      <c r="F7" s="17">
        <v>319688.22044422501</v>
      </c>
      <c r="G7" s="18">
        <v>7.33243154542025</v>
      </c>
      <c r="H7" s="18">
        <v>12.844644779393899</v>
      </c>
      <c r="I7" s="19">
        <f t="shared" si="0"/>
        <v>0.19600839847576521</v>
      </c>
      <c r="J7" s="17">
        <v>408184.77348476998</v>
      </c>
      <c r="K7" s="18">
        <v>6.2472652431042501</v>
      </c>
      <c r="L7" s="18">
        <v>16.400317823671401</v>
      </c>
      <c r="M7" s="19">
        <f t="shared" ref="M7:M19" si="5">J7/J$20</f>
        <v>0.1831938412458986</v>
      </c>
      <c r="N7" s="17">
        <v>342873.956230518</v>
      </c>
      <c r="O7" s="18">
        <v>6.8989801142480802</v>
      </c>
      <c r="P7" s="18">
        <v>13.7762166080649</v>
      </c>
      <c r="Q7" s="19">
        <f t="shared" si="1"/>
        <v>0.20043342804068903</v>
      </c>
      <c r="R7" s="17">
        <v>387416.59022527398</v>
      </c>
      <c r="S7" s="18">
        <v>6.6734849096877698</v>
      </c>
      <c r="T7" s="18">
        <v>15.565880019516801</v>
      </c>
      <c r="U7" s="19">
        <f t="shared" ref="U7:U19" si="6">R7/R$20</f>
        <v>0.27887902639763212</v>
      </c>
      <c r="V7" s="17">
        <v>295380.07735618303</v>
      </c>
      <c r="W7" s="18">
        <v>7.8956189566076702</v>
      </c>
      <c r="X7" s="18">
        <v>11.8679761277347</v>
      </c>
      <c r="Y7" s="19">
        <f t="shared" si="2"/>
        <v>0.27116479297850843</v>
      </c>
      <c r="Z7" s="17">
        <v>186415.977695193</v>
      </c>
      <c r="AA7" s="18">
        <v>9.3057790600411803</v>
      </c>
      <c r="AB7" s="18">
        <v>7.4899444570430198</v>
      </c>
      <c r="AC7" s="19">
        <f t="shared" ref="AC7:AC19" si="7">Z7/Z$20</f>
        <v>0.26891361023538563</v>
      </c>
      <c r="AD7" s="17">
        <v>134374.63196912399</v>
      </c>
      <c r="AE7" s="18">
        <v>10.700244583163601</v>
      </c>
      <c r="AF7" s="18">
        <v>5.3989928456131997</v>
      </c>
      <c r="AG7" s="19">
        <f t="shared" si="3"/>
        <v>0.28652189055039307</v>
      </c>
      <c r="AH7" s="17">
        <v>93969.842621820004</v>
      </c>
      <c r="AI7" s="18">
        <v>15.784112823553899</v>
      </c>
      <c r="AJ7" s="18">
        <v>3.7755824933919002</v>
      </c>
      <c r="AK7" s="19">
        <f t="shared" ref="AK7:AK19" si="8">AH7/AH$20</f>
        <v>0.26835562115130152</v>
      </c>
      <c r="AL7" s="17">
        <v>55953.491325511</v>
      </c>
      <c r="AM7" s="18">
        <v>16.781077840188299</v>
      </c>
      <c r="AN7" s="18">
        <v>2.2481363850204099</v>
      </c>
      <c r="AO7" s="43">
        <f t="shared" ref="AO7:AO19" si="9">AL7/AL$20</f>
        <v>0.2148117428231498</v>
      </c>
      <c r="AP7" s="47">
        <v>2488883.3123442</v>
      </c>
      <c r="AQ7" s="20">
        <v>3.1957178552574801</v>
      </c>
      <c r="AR7" s="20">
        <v>100</v>
      </c>
      <c r="AS7" s="21">
        <f t="shared" ref="AS7:AS19" si="10">AP7/AP$20</f>
        <v>0.2285897801365766</v>
      </c>
      <c r="AU7" s="11"/>
      <c r="AV7" s="3"/>
      <c r="AW7" s="11"/>
      <c r="AX7" s="12"/>
      <c r="AZ7" s="12"/>
    </row>
    <row r="8" spans="1:52" x14ac:dyDescent="0.25">
      <c r="A8" s="55" t="s">
        <v>3</v>
      </c>
      <c r="B8" s="51">
        <v>56377.408429937197</v>
      </c>
      <c r="C8" s="18">
        <v>19.290693805838401</v>
      </c>
      <c r="D8" s="18">
        <v>5.2726076785669997</v>
      </c>
      <c r="E8" s="19">
        <f t="shared" si="4"/>
        <v>5.2845531360724021E-2</v>
      </c>
      <c r="F8" s="17">
        <v>172588.06652193199</v>
      </c>
      <c r="G8" s="18">
        <v>12.025616906710001</v>
      </c>
      <c r="H8" s="18">
        <v>16.141025104115101</v>
      </c>
      <c r="I8" s="19">
        <f t="shared" si="0"/>
        <v>0.10581781983704559</v>
      </c>
      <c r="J8" s="17">
        <v>265442.92086023802</v>
      </c>
      <c r="K8" s="18">
        <v>9.86614396014477</v>
      </c>
      <c r="L8" s="18">
        <v>24.825128038445701</v>
      </c>
      <c r="M8" s="19">
        <f t="shared" si="5"/>
        <v>0.11913111772586109</v>
      </c>
      <c r="N8" s="17">
        <v>213008.16520150099</v>
      </c>
      <c r="O8" s="18">
        <v>10.909214949164699</v>
      </c>
      <c r="P8" s="18">
        <v>19.921250705140899</v>
      </c>
      <c r="Q8" s="19">
        <f t="shared" si="1"/>
        <v>0.12451793429096325</v>
      </c>
      <c r="R8" s="17">
        <v>147024.43298427301</v>
      </c>
      <c r="S8" s="18">
        <v>12.638188721870501</v>
      </c>
      <c r="T8" s="18">
        <v>13.750226835155299</v>
      </c>
      <c r="U8" s="19">
        <f t="shared" si="6"/>
        <v>0.10583447317905569</v>
      </c>
      <c r="V8" s="17">
        <v>113063.518703997</v>
      </c>
      <c r="W8" s="18">
        <v>14.9205949952017</v>
      </c>
      <c r="X8" s="18">
        <v>10.5740862073387</v>
      </c>
      <c r="Y8" s="19">
        <f t="shared" si="2"/>
        <v>0.10379456162786903</v>
      </c>
      <c r="Z8" s="17">
        <v>53060.391800193102</v>
      </c>
      <c r="AA8" s="18">
        <v>19.7889478269223</v>
      </c>
      <c r="AB8" s="18">
        <v>4.9623889608397</v>
      </c>
      <c r="AC8" s="19">
        <f t="shared" si="7"/>
        <v>7.6542052327856422E-2</v>
      </c>
      <c r="AD8" s="17">
        <v>20286.230460798801</v>
      </c>
      <c r="AE8" s="18">
        <v>34.922951290049198</v>
      </c>
      <c r="AF8" s="18">
        <v>1.89723751899155</v>
      </c>
      <c r="AG8" s="19">
        <f t="shared" si="3"/>
        <v>4.3255553660638879E-2</v>
      </c>
      <c r="AH8" s="17">
        <v>13395.5699524269</v>
      </c>
      <c r="AI8" s="18">
        <v>42.328172635244798</v>
      </c>
      <c r="AJ8" s="18">
        <v>1.2527994272337299</v>
      </c>
      <c r="AK8" s="19">
        <f t="shared" si="8"/>
        <v>3.825457609550701E-2</v>
      </c>
      <c r="AL8" s="17">
        <v>15004.260236578701</v>
      </c>
      <c r="AM8" s="18">
        <v>32.321645798078698</v>
      </c>
      <c r="AN8" s="18">
        <v>1.4032496338124101</v>
      </c>
      <c r="AO8" s="43">
        <f t="shared" si="9"/>
        <v>5.7603041648306319E-2</v>
      </c>
      <c r="AP8" s="47">
        <v>1069250.9639795499</v>
      </c>
      <c r="AQ8" s="20">
        <v>5.4099381151469501</v>
      </c>
      <c r="AR8" s="20">
        <v>100</v>
      </c>
      <c r="AS8" s="21">
        <f t="shared" si="10"/>
        <v>9.820462114662043E-2</v>
      </c>
      <c r="AU8" s="11"/>
      <c r="AV8" s="3"/>
      <c r="AW8" s="11"/>
      <c r="AX8" s="12"/>
      <c r="AZ8" s="12"/>
    </row>
    <row r="9" spans="1:52" x14ac:dyDescent="0.25">
      <c r="A9" s="55" t="s">
        <v>4</v>
      </c>
      <c r="B9" s="51">
        <v>103397.201848982</v>
      </c>
      <c r="C9" s="18">
        <v>14.6734910973376</v>
      </c>
      <c r="D9" s="18">
        <v>12.1960691217621</v>
      </c>
      <c r="E9" s="19">
        <f t="shared" si="4"/>
        <v>9.6919674477622619E-2</v>
      </c>
      <c r="F9" s="17">
        <v>127375.243238918</v>
      </c>
      <c r="G9" s="18">
        <v>13.3662962280382</v>
      </c>
      <c r="H9" s="18">
        <v>15.024364713583401</v>
      </c>
      <c r="I9" s="19">
        <f t="shared" si="0"/>
        <v>7.8096770028088056E-2</v>
      </c>
      <c r="J9" s="17">
        <v>132768.09614151099</v>
      </c>
      <c r="K9" s="18">
        <v>12.8901166461941</v>
      </c>
      <c r="L9" s="18">
        <v>15.660470967789101</v>
      </c>
      <c r="M9" s="19">
        <f t="shared" si="5"/>
        <v>5.9586489029032026E-2</v>
      </c>
      <c r="N9" s="17">
        <v>106897.26721735801</v>
      </c>
      <c r="O9" s="18">
        <v>14.611067102688899</v>
      </c>
      <c r="P9" s="18">
        <v>12.6089143284026</v>
      </c>
      <c r="Q9" s="19">
        <f t="shared" si="1"/>
        <v>6.2488810617484861E-2</v>
      </c>
      <c r="R9" s="17">
        <v>80748.012488930995</v>
      </c>
      <c r="S9" s="18">
        <v>16.839522741195399</v>
      </c>
      <c r="T9" s="18">
        <v>9.5245163713257899</v>
      </c>
      <c r="U9" s="19">
        <f t="shared" si="6"/>
        <v>5.8125871928619961E-2</v>
      </c>
      <c r="V9" s="17">
        <v>82457.063668682895</v>
      </c>
      <c r="W9" s="18">
        <v>16.2083499509374</v>
      </c>
      <c r="X9" s="18">
        <v>9.7261050598797194</v>
      </c>
      <c r="Y9" s="19">
        <f t="shared" si="2"/>
        <v>7.5697226432681911E-2</v>
      </c>
      <c r="Z9" s="17">
        <v>69993.080280243797</v>
      </c>
      <c r="AA9" s="18">
        <v>19.2634186747757</v>
      </c>
      <c r="AB9" s="18">
        <v>8.2559337184935302</v>
      </c>
      <c r="AC9" s="19">
        <f t="shared" si="7"/>
        <v>0.10096823320816073</v>
      </c>
      <c r="AD9" s="17">
        <v>63780.7797169232</v>
      </c>
      <c r="AE9" s="18">
        <v>19.679337067931701</v>
      </c>
      <c r="AF9" s="18">
        <v>7.5231706869941002</v>
      </c>
      <c r="AG9" s="19">
        <f t="shared" si="3"/>
        <v>0.13599731822499095</v>
      </c>
      <c r="AH9" s="17">
        <v>52781.260696380697</v>
      </c>
      <c r="AI9" s="18">
        <v>20.5282790152689</v>
      </c>
      <c r="AJ9" s="18">
        <v>6.2257381464442201</v>
      </c>
      <c r="AK9" s="19">
        <f t="shared" si="8"/>
        <v>0.1507307834528295</v>
      </c>
      <c r="AL9" s="17">
        <v>27593.2045454545</v>
      </c>
      <c r="AM9" s="18">
        <v>24.343066983493099</v>
      </c>
      <c r="AN9" s="18">
        <v>3.2547169933941</v>
      </c>
      <c r="AO9" s="43">
        <f t="shared" si="9"/>
        <v>0.10593341394913587</v>
      </c>
      <c r="AP9" s="47">
        <v>847791.20892719005</v>
      </c>
      <c r="AQ9" s="20">
        <v>5.7774644684761398</v>
      </c>
      <c r="AR9" s="20">
        <v>100</v>
      </c>
      <c r="AS9" s="21">
        <f t="shared" si="10"/>
        <v>7.7864801892965477E-2</v>
      </c>
      <c r="AU9" s="11"/>
      <c r="AV9" s="3"/>
      <c r="AW9" s="11"/>
      <c r="AX9" s="12"/>
      <c r="AZ9" s="12"/>
    </row>
    <row r="10" spans="1:52" x14ac:dyDescent="0.25">
      <c r="A10" s="55" t="s">
        <v>5</v>
      </c>
      <c r="B10" s="51">
        <v>39477.718826469703</v>
      </c>
      <c r="C10" s="18">
        <v>11.6475137740055</v>
      </c>
      <c r="D10" s="18">
        <v>7.5204083729483502</v>
      </c>
      <c r="E10" s="19">
        <f t="shared" si="4"/>
        <v>3.7004557080460569E-2</v>
      </c>
      <c r="F10" s="17">
        <v>81847.727490596095</v>
      </c>
      <c r="G10" s="18">
        <v>8.5869336428869705</v>
      </c>
      <c r="H10" s="18">
        <v>15.5917908487246</v>
      </c>
      <c r="I10" s="19">
        <f t="shared" si="0"/>
        <v>5.0182774836120513E-2</v>
      </c>
      <c r="J10" s="17">
        <v>125587.960953382</v>
      </c>
      <c r="K10" s="18">
        <v>6.93604246565718</v>
      </c>
      <c r="L10" s="18">
        <v>23.9241977796867</v>
      </c>
      <c r="M10" s="19">
        <f t="shared" si="5"/>
        <v>5.6364035299196188E-2</v>
      </c>
      <c r="N10" s="17">
        <v>107491.601791116</v>
      </c>
      <c r="O10" s="18">
        <v>7.5092539249788199</v>
      </c>
      <c r="P10" s="18">
        <v>20.476885852622299</v>
      </c>
      <c r="Q10" s="19">
        <f t="shared" si="1"/>
        <v>6.28362400849517E-2</v>
      </c>
      <c r="R10" s="17">
        <v>65107.707472198403</v>
      </c>
      <c r="S10" s="18">
        <v>9.5056136639095108</v>
      </c>
      <c r="T10" s="18">
        <v>12.4028581937489</v>
      </c>
      <c r="U10" s="19">
        <f t="shared" si="6"/>
        <v>4.6867311645767525E-2</v>
      </c>
      <c r="V10" s="17">
        <v>40607.252070366303</v>
      </c>
      <c r="W10" s="18">
        <v>11.7456104177979</v>
      </c>
      <c r="X10" s="18">
        <v>7.7355816787379403</v>
      </c>
      <c r="Y10" s="19">
        <f t="shared" si="2"/>
        <v>3.7278266021337311E-2</v>
      </c>
      <c r="Z10" s="17">
        <v>27013.3601899926</v>
      </c>
      <c r="AA10" s="18">
        <v>14.5447253873881</v>
      </c>
      <c r="AB10" s="18">
        <v>5.1459786987002296</v>
      </c>
      <c r="AC10" s="19">
        <f t="shared" si="7"/>
        <v>3.8968012844679413E-2</v>
      </c>
      <c r="AD10" s="17">
        <v>14133.722106335001</v>
      </c>
      <c r="AE10" s="18">
        <v>19.222430426543099</v>
      </c>
      <c r="AF10" s="18">
        <v>2.6924393108078801</v>
      </c>
      <c r="AG10" s="19">
        <f t="shared" si="3"/>
        <v>3.0136795309337047E-2</v>
      </c>
      <c r="AH10" s="17">
        <v>12348.731108293799</v>
      </c>
      <c r="AI10" s="18">
        <v>20.112452795242</v>
      </c>
      <c r="AJ10" s="18">
        <v>2.3524029144215199</v>
      </c>
      <c r="AK10" s="19">
        <f t="shared" si="8"/>
        <v>3.5265052218221966E-2</v>
      </c>
      <c r="AL10" s="17">
        <v>11325.377023901299</v>
      </c>
      <c r="AM10" s="18">
        <v>20.036821170772299</v>
      </c>
      <c r="AN10" s="18">
        <v>2.1574564774557601</v>
      </c>
      <c r="AO10" s="43">
        <f t="shared" si="9"/>
        <v>4.3479395458640359E-2</v>
      </c>
      <c r="AP10" s="47">
        <v>524941.15836149198</v>
      </c>
      <c r="AQ10" s="20">
        <v>4.1253220112695299</v>
      </c>
      <c r="AR10" s="20">
        <v>100</v>
      </c>
      <c r="AS10" s="21">
        <f t="shared" si="10"/>
        <v>4.8212860514329499E-2</v>
      </c>
      <c r="AU10" s="11"/>
      <c r="AV10" s="3"/>
      <c r="AW10" s="11"/>
      <c r="AX10" s="12"/>
      <c r="AZ10" s="12"/>
    </row>
    <row r="11" spans="1:52" x14ac:dyDescent="0.25">
      <c r="A11" s="55" t="s">
        <v>6</v>
      </c>
      <c r="B11" s="51">
        <v>75529.012096187798</v>
      </c>
      <c r="C11" s="18">
        <v>13.695904147108401</v>
      </c>
      <c r="D11" s="18">
        <v>6.5343647950754997</v>
      </c>
      <c r="E11" s="19">
        <f t="shared" si="4"/>
        <v>7.0797343981035543E-2</v>
      </c>
      <c r="F11" s="17">
        <v>229833.52916790301</v>
      </c>
      <c r="G11" s="18">
        <v>9.2513299835913791</v>
      </c>
      <c r="H11" s="18">
        <v>19.8839635266262</v>
      </c>
      <c r="I11" s="19">
        <f t="shared" si="0"/>
        <v>0.14091636503101415</v>
      </c>
      <c r="J11" s="17">
        <v>302557.71399677201</v>
      </c>
      <c r="K11" s="18">
        <v>8.2271549103463695</v>
      </c>
      <c r="L11" s="18">
        <v>26.175669718826001</v>
      </c>
      <c r="M11" s="19">
        <f t="shared" si="5"/>
        <v>0.13578828370410712</v>
      </c>
      <c r="N11" s="17">
        <v>195141.39963427</v>
      </c>
      <c r="O11" s="18">
        <v>10.4308901233707</v>
      </c>
      <c r="P11" s="18">
        <v>16.882586657005898</v>
      </c>
      <c r="Q11" s="19">
        <f t="shared" si="1"/>
        <v>0.1140735800156801</v>
      </c>
      <c r="R11" s="17">
        <v>119348.09044843201</v>
      </c>
      <c r="S11" s="18">
        <v>13.7826559140104</v>
      </c>
      <c r="T11" s="18">
        <v>10.3253562961018</v>
      </c>
      <c r="U11" s="19">
        <f t="shared" si="6"/>
        <v>8.5911858465641727E-2</v>
      </c>
      <c r="V11" s="17">
        <v>80858.003874073998</v>
      </c>
      <c r="W11" s="18">
        <v>16.4607045259866</v>
      </c>
      <c r="X11" s="18">
        <v>6.9954005653080102</v>
      </c>
      <c r="Y11" s="19">
        <f t="shared" si="2"/>
        <v>7.422925769881733E-2</v>
      </c>
      <c r="Z11" s="17">
        <v>51025.0819168054</v>
      </c>
      <c r="AA11" s="18">
        <v>20.840679997949099</v>
      </c>
      <c r="AB11" s="18">
        <v>4.4144162579328299</v>
      </c>
      <c r="AC11" s="19">
        <f t="shared" si="7"/>
        <v>7.3606024335746909E-2</v>
      </c>
      <c r="AD11" s="17">
        <v>41905.275559518101</v>
      </c>
      <c r="AE11" s="18">
        <v>23.788004115601002</v>
      </c>
      <c r="AF11" s="18">
        <v>3.6254195539501</v>
      </c>
      <c r="AG11" s="19">
        <f t="shared" si="3"/>
        <v>8.9353017019664624E-2</v>
      </c>
      <c r="AH11" s="17">
        <v>30247.773935323799</v>
      </c>
      <c r="AI11" s="18">
        <v>25.2631897566887</v>
      </c>
      <c r="AJ11" s="18">
        <v>2.6168750741856801</v>
      </c>
      <c r="AK11" s="19">
        <f t="shared" si="8"/>
        <v>8.6380480549758248E-2</v>
      </c>
      <c r="AL11" s="17">
        <v>29427.942816142</v>
      </c>
      <c r="AM11" s="18">
        <v>22.1913511955735</v>
      </c>
      <c r="AN11" s="18">
        <v>2.5459476854325098</v>
      </c>
      <c r="AO11" s="43">
        <f t="shared" si="9"/>
        <v>0.11297718040971097</v>
      </c>
      <c r="AP11" s="47">
        <v>1155873.82193765</v>
      </c>
      <c r="AQ11" s="20">
        <v>4.7201973077309898</v>
      </c>
      <c r="AR11" s="20">
        <v>100</v>
      </c>
      <c r="AS11" s="21">
        <f t="shared" si="10"/>
        <v>0.10616043810165235</v>
      </c>
      <c r="AU11" s="11"/>
      <c r="AV11" s="3"/>
      <c r="AW11" s="11"/>
      <c r="AX11" s="12"/>
      <c r="AZ11" s="12"/>
    </row>
    <row r="12" spans="1:52" x14ac:dyDescent="0.25">
      <c r="A12" s="55" t="s">
        <v>7</v>
      </c>
      <c r="B12" s="51">
        <v>116972.56456339</v>
      </c>
      <c r="C12" s="18">
        <v>14.7800242245684</v>
      </c>
      <c r="D12" s="18">
        <v>13.3878887609585</v>
      </c>
      <c r="E12" s="19">
        <f t="shared" si="4"/>
        <v>0.10964458106762656</v>
      </c>
      <c r="F12" s="17">
        <v>113166.70932309001</v>
      </c>
      <c r="G12" s="18">
        <v>12.800125176313999</v>
      </c>
      <c r="H12" s="18">
        <v>12.952296305688099</v>
      </c>
      <c r="I12" s="19">
        <f t="shared" si="0"/>
        <v>6.9385182301583359E-2</v>
      </c>
      <c r="J12" s="17">
        <v>203835.25345793201</v>
      </c>
      <c r="K12" s="18">
        <v>10.4310005091221</v>
      </c>
      <c r="L12" s="18">
        <v>23.329604758538999</v>
      </c>
      <c r="M12" s="19">
        <f t="shared" si="5"/>
        <v>9.1481518880525234E-2</v>
      </c>
      <c r="N12" s="17">
        <v>131005.48468462699</v>
      </c>
      <c r="O12" s="18">
        <v>13.288372512447699</v>
      </c>
      <c r="P12" s="18">
        <v>14.9940019061715</v>
      </c>
      <c r="Q12" s="19">
        <f t="shared" si="1"/>
        <v>7.6581723138570215E-2</v>
      </c>
      <c r="R12" s="17">
        <v>86450.207009160804</v>
      </c>
      <c r="S12" s="18">
        <v>15.295981266280601</v>
      </c>
      <c r="T12" s="18">
        <v>9.89450611021927</v>
      </c>
      <c r="U12" s="19">
        <f t="shared" si="6"/>
        <v>6.2230555352752431E-2</v>
      </c>
      <c r="V12" s="17">
        <v>79130.703911940902</v>
      </c>
      <c r="W12" s="18">
        <v>16.9846034741634</v>
      </c>
      <c r="X12" s="18">
        <v>9.0567652808475394</v>
      </c>
      <c r="Y12" s="19">
        <f t="shared" si="2"/>
        <v>7.2643561937492135E-2</v>
      </c>
      <c r="Z12" s="17">
        <v>52094.411017993298</v>
      </c>
      <c r="AA12" s="18">
        <v>22.288298967305</v>
      </c>
      <c r="AB12" s="18">
        <v>5.9623740180424196</v>
      </c>
      <c r="AC12" s="19">
        <f t="shared" si="7"/>
        <v>7.5148580680355848E-2</v>
      </c>
      <c r="AD12" s="17">
        <v>35249.919862126699</v>
      </c>
      <c r="AE12" s="18">
        <v>24.241957496327501</v>
      </c>
      <c r="AF12" s="18">
        <v>4.0344674643010796</v>
      </c>
      <c r="AG12" s="19">
        <f t="shared" si="3"/>
        <v>7.5162056503098706E-2</v>
      </c>
      <c r="AH12" s="17">
        <v>23601.340647292502</v>
      </c>
      <c r="AI12" s="18">
        <v>30.116590779638901</v>
      </c>
      <c r="AJ12" s="18">
        <v>2.7012498561079901</v>
      </c>
      <c r="AK12" s="19">
        <f t="shared" si="8"/>
        <v>6.7399840764838903E-2</v>
      </c>
      <c r="AL12" s="17">
        <v>32212.681595521299</v>
      </c>
      <c r="AM12" s="18">
        <v>24.9108180634843</v>
      </c>
      <c r="AN12" s="18">
        <v>3.6868457103828498</v>
      </c>
      <c r="AO12" s="43">
        <f t="shared" si="9"/>
        <v>0.12366810561088679</v>
      </c>
      <c r="AP12" s="47">
        <v>873719.27457675803</v>
      </c>
      <c r="AQ12" s="20">
        <v>6.1035942257713298</v>
      </c>
      <c r="AR12" s="20">
        <v>100</v>
      </c>
      <c r="AS12" s="21">
        <f t="shared" si="10"/>
        <v>8.0246147292649617E-2</v>
      </c>
      <c r="AU12" s="11"/>
      <c r="AV12" s="3"/>
      <c r="AW12" s="11"/>
      <c r="AX12" s="12"/>
      <c r="AZ12" s="12"/>
    </row>
    <row r="13" spans="1:52" x14ac:dyDescent="0.25">
      <c r="A13" s="55" t="s">
        <v>8</v>
      </c>
      <c r="B13" s="51">
        <v>59199.492773559898</v>
      </c>
      <c r="C13" s="18">
        <v>9.1122119517488809</v>
      </c>
      <c r="D13" s="18">
        <v>7.3308271647732699</v>
      </c>
      <c r="E13" s="19">
        <f t="shared" si="4"/>
        <v>5.5490820508217527E-2</v>
      </c>
      <c r="F13" s="17">
        <v>118121.67504051</v>
      </c>
      <c r="G13" s="18">
        <v>6.5540354751946603</v>
      </c>
      <c r="H13" s="18">
        <v>14.6273142482436</v>
      </c>
      <c r="I13" s="19">
        <f t="shared" si="0"/>
        <v>7.2423188811251607E-2</v>
      </c>
      <c r="J13" s="17">
        <v>161071.88020699401</v>
      </c>
      <c r="K13" s="18">
        <v>5.7364043850219701</v>
      </c>
      <c r="L13" s="18">
        <v>19.945949865129801</v>
      </c>
      <c r="M13" s="19">
        <f t="shared" si="5"/>
        <v>7.228926302151599E-2</v>
      </c>
      <c r="N13" s="17">
        <v>138644.144710486</v>
      </c>
      <c r="O13" s="18">
        <v>6.54642983344967</v>
      </c>
      <c r="P13" s="18">
        <v>17.168665045291199</v>
      </c>
      <c r="Q13" s="19">
        <f t="shared" si="1"/>
        <v>8.1047045706234014E-2</v>
      </c>
      <c r="R13" s="17">
        <v>95099.300421920605</v>
      </c>
      <c r="S13" s="18">
        <v>7.6327499430941099</v>
      </c>
      <c r="T13" s="18">
        <v>11.7763937192942</v>
      </c>
      <c r="U13" s="19">
        <f t="shared" si="6"/>
        <v>6.8456542600149536E-2</v>
      </c>
      <c r="V13" s="17">
        <v>80324.588473647702</v>
      </c>
      <c r="W13" s="18">
        <v>8.8505513218798093</v>
      </c>
      <c r="X13" s="18">
        <v>9.9468027105266899</v>
      </c>
      <c r="Y13" s="19">
        <f t="shared" si="2"/>
        <v>7.3739571739213056E-2</v>
      </c>
      <c r="Z13" s="17">
        <v>59392.720909020398</v>
      </c>
      <c r="AA13" s="18">
        <v>10.041480384787199</v>
      </c>
      <c r="AB13" s="18">
        <v>7.3547551073630899</v>
      </c>
      <c r="AC13" s="19">
        <f t="shared" si="7"/>
        <v>8.567672792222894E-2</v>
      </c>
      <c r="AD13" s="17">
        <v>39268.456606364503</v>
      </c>
      <c r="AE13" s="18">
        <v>12.643805560994799</v>
      </c>
      <c r="AF13" s="18">
        <v>4.8627151166610698</v>
      </c>
      <c r="AG13" s="19">
        <f t="shared" si="3"/>
        <v>8.3730628772526766E-2</v>
      </c>
      <c r="AH13" s="17">
        <v>36609.271639793798</v>
      </c>
      <c r="AI13" s="18">
        <v>12.680907827901899</v>
      </c>
      <c r="AJ13" s="18">
        <v>4.5334213258568399</v>
      </c>
      <c r="AK13" s="19">
        <f t="shared" si="8"/>
        <v>0.10454741177263999</v>
      </c>
      <c r="AL13" s="17">
        <v>19810.258423586001</v>
      </c>
      <c r="AM13" s="18">
        <v>13.8983612691299</v>
      </c>
      <c r="AN13" s="18">
        <v>2.4531558259847901</v>
      </c>
      <c r="AO13" s="43">
        <f t="shared" si="9"/>
        <v>7.6053808921254643E-2</v>
      </c>
      <c r="AP13" s="47">
        <v>807541.78816314798</v>
      </c>
      <c r="AQ13" s="20">
        <v>2.8641004916291699</v>
      </c>
      <c r="AR13" s="20">
        <v>100</v>
      </c>
      <c r="AS13" s="21">
        <f t="shared" si="10"/>
        <v>7.4168121459035785E-2</v>
      </c>
      <c r="AU13" s="11"/>
      <c r="AV13" s="3"/>
      <c r="AW13" s="11"/>
      <c r="AX13" s="12"/>
      <c r="AZ13" s="12"/>
    </row>
    <row r="14" spans="1:52" x14ac:dyDescent="0.25">
      <c r="A14" s="55" t="s">
        <v>9</v>
      </c>
      <c r="B14" s="51">
        <v>10965.882691745701</v>
      </c>
      <c r="C14" s="18">
        <v>49.046176089071501</v>
      </c>
      <c r="D14" s="18">
        <v>10.850093378057601</v>
      </c>
      <c r="E14" s="19">
        <f t="shared" si="4"/>
        <v>1.0278902734680274E-2</v>
      </c>
      <c r="F14" s="17">
        <v>22745.130509049999</v>
      </c>
      <c r="G14" s="18">
        <v>32.8138029520589</v>
      </c>
      <c r="H14" s="18">
        <v>22.504963517899299</v>
      </c>
      <c r="I14" s="19">
        <f t="shared" si="0"/>
        <v>1.394557671848585E-2</v>
      </c>
      <c r="J14" s="17">
        <v>24316.4712973692</v>
      </c>
      <c r="K14" s="18">
        <v>27.3594545456933</v>
      </c>
      <c r="L14" s="18">
        <v>24.059712438827301</v>
      </c>
      <c r="M14" s="19">
        <f t="shared" si="5"/>
        <v>1.0913262992346561E-2</v>
      </c>
      <c r="N14" s="17">
        <v>12912.8126894048</v>
      </c>
      <c r="O14" s="18">
        <v>37.199974185305202</v>
      </c>
      <c r="P14" s="18">
        <v>12.7764656427403</v>
      </c>
      <c r="Q14" s="19">
        <f t="shared" si="1"/>
        <v>7.5484278288102599E-3</v>
      </c>
      <c r="R14" s="17">
        <v>8513.6050867642407</v>
      </c>
      <c r="S14" s="18">
        <v>46.539262658586999</v>
      </c>
      <c r="T14" s="18">
        <v>8.4237094971689199</v>
      </c>
      <c r="U14" s="19">
        <f t="shared" si="6"/>
        <v>6.1284569572773277E-3</v>
      </c>
      <c r="V14" s="17">
        <v>6872.6391543790296</v>
      </c>
      <c r="W14" s="18">
        <v>53.310054825341702</v>
      </c>
      <c r="X14" s="18">
        <v>6.8000706076162398</v>
      </c>
      <c r="Y14" s="19">
        <f t="shared" si="2"/>
        <v>6.3092196000272003E-3</v>
      </c>
      <c r="Z14" s="17">
        <v>5170.5764958218997</v>
      </c>
      <c r="AA14" s="18">
        <v>63.112092692939797</v>
      </c>
      <c r="AB14" s="18">
        <v>5.1159801153341196</v>
      </c>
      <c r="AC14" s="19">
        <f t="shared" si="7"/>
        <v>7.4587940887941963E-3</v>
      </c>
      <c r="AD14" s="17">
        <v>3257.8806833039498</v>
      </c>
      <c r="AE14" s="18">
        <v>66.611251408952896</v>
      </c>
      <c r="AF14" s="18">
        <v>3.2234805552885999</v>
      </c>
      <c r="AG14" s="19">
        <f t="shared" si="3"/>
        <v>6.9466544308924242E-3</v>
      </c>
      <c r="AH14" s="17">
        <v>3961.7756277171502</v>
      </c>
      <c r="AI14" s="18">
        <v>68.156743677697605</v>
      </c>
      <c r="AJ14" s="18">
        <v>3.91994303714378</v>
      </c>
      <c r="AK14" s="19">
        <f t="shared" si="8"/>
        <v>1.1313893157369768E-2</v>
      </c>
      <c r="AL14" s="17">
        <v>2350.3993902439001</v>
      </c>
      <c r="AM14" s="18">
        <v>121.631655726313</v>
      </c>
      <c r="AN14" s="18">
        <v>2.3255814034078801</v>
      </c>
      <c r="AO14" s="43">
        <f t="shared" si="9"/>
        <v>9.0234474630283452E-3</v>
      </c>
      <c r="AP14" s="47">
        <v>101067.173430251</v>
      </c>
      <c r="AQ14" s="20">
        <v>15.646196871380599</v>
      </c>
      <c r="AR14" s="20">
        <v>100</v>
      </c>
      <c r="AS14" s="21">
        <f t="shared" si="10"/>
        <v>9.2824451989621092E-3</v>
      </c>
      <c r="AU14" s="11"/>
      <c r="AV14" s="3"/>
      <c r="AW14" s="11"/>
      <c r="AX14" s="12"/>
      <c r="AZ14" s="12"/>
    </row>
    <row r="15" spans="1:52" x14ac:dyDescent="0.25">
      <c r="A15" s="55" t="s">
        <v>10</v>
      </c>
      <c r="B15" s="51">
        <v>44796.317722344204</v>
      </c>
      <c r="C15" s="18">
        <v>15.6576469297574</v>
      </c>
      <c r="D15" s="18">
        <v>8.9251487804591001</v>
      </c>
      <c r="E15" s="19">
        <f t="shared" si="4"/>
        <v>4.1989961563824493E-2</v>
      </c>
      <c r="F15" s="17">
        <v>90732.007846961598</v>
      </c>
      <c r="G15" s="18">
        <v>11.1989759134953</v>
      </c>
      <c r="H15" s="18">
        <v>18.077304349058</v>
      </c>
      <c r="I15" s="19">
        <f t="shared" si="0"/>
        <v>5.5629936955016029E-2</v>
      </c>
      <c r="J15" s="17">
        <v>114322.874124699</v>
      </c>
      <c r="K15" s="18">
        <v>10.2394831228067</v>
      </c>
      <c r="L15" s="18">
        <v>22.777511912852901</v>
      </c>
      <c r="M15" s="19">
        <f t="shared" si="5"/>
        <v>5.130825012010494E-2</v>
      </c>
      <c r="N15" s="17">
        <v>71440.591536769105</v>
      </c>
      <c r="O15" s="18">
        <v>11.6031869267168</v>
      </c>
      <c r="P15" s="18">
        <v>14.233712520340299</v>
      </c>
      <c r="Q15" s="19">
        <f t="shared" si="1"/>
        <v>4.1761943136160475E-2</v>
      </c>
      <c r="R15" s="17">
        <v>79406.287469927702</v>
      </c>
      <c r="S15" s="18">
        <v>12.024080298387901</v>
      </c>
      <c r="T15" s="18">
        <v>15.820785408429</v>
      </c>
      <c r="U15" s="19">
        <f t="shared" si="6"/>
        <v>5.7160040891865944E-2</v>
      </c>
      <c r="V15" s="17">
        <v>46809.439893151699</v>
      </c>
      <c r="W15" s="18">
        <v>14.6718375230164</v>
      </c>
      <c r="X15" s="18">
        <v>9.3262401156680195</v>
      </c>
      <c r="Y15" s="19">
        <f t="shared" si="2"/>
        <v>4.2971997948123349E-2</v>
      </c>
      <c r="Z15" s="17">
        <v>27466.0133965147</v>
      </c>
      <c r="AA15" s="18">
        <v>19.162562011817801</v>
      </c>
      <c r="AB15" s="18">
        <v>5.4722858581678198</v>
      </c>
      <c r="AC15" s="19">
        <f t="shared" si="7"/>
        <v>3.9620985886236575E-2</v>
      </c>
      <c r="AD15" s="17">
        <v>10835.2575627145</v>
      </c>
      <c r="AE15" s="18">
        <v>30.285614370103701</v>
      </c>
      <c r="AF15" s="18">
        <v>2.1587998911255299</v>
      </c>
      <c r="AG15" s="19">
        <f t="shared" si="3"/>
        <v>2.3103605464629286E-2</v>
      </c>
      <c r="AH15" s="17">
        <v>5338.5886240625896</v>
      </c>
      <c r="AI15" s="18">
        <v>38.962488454935702</v>
      </c>
      <c r="AJ15" s="18">
        <v>1.0636521073619101</v>
      </c>
      <c r="AK15" s="19">
        <f t="shared" si="8"/>
        <v>1.5245745084912233E-2</v>
      </c>
      <c r="AL15" s="17">
        <v>10763.781841792001</v>
      </c>
      <c r="AM15" s="18">
        <v>27.345192332573401</v>
      </c>
      <c r="AN15" s="18">
        <v>2.14455917948094</v>
      </c>
      <c r="AO15" s="43">
        <f t="shared" si="9"/>
        <v>4.1323368426686762E-2</v>
      </c>
      <c r="AP15" s="47">
        <v>501911.15940187097</v>
      </c>
      <c r="AQ15" s="20">
        <v>5.7972022209770504</v>
      </c>
      <c r="AR15" s="20">
        <v>100</v>
      </c>
      <c r="AS15" s="21">
        <f t="shared" si="10"/>
        <v>4.6097686061346822E-2</v>
      </c>
      <c r="AU15" s="11"/>
      <c r="AV15" s="3"/>
      <c r="AW15" s="11"/>
      <c r="AX15" s="12"/>
      <c r="AZ15" s="12"/>
    </row>
    <row r="16" spans="1:52" x14ac:dyDescent="0.25">
      <c r="A16" s="55" t="s">
        <v>11</v>
      </c>
      <c r="B16" s="51">
        <v>38885.447893748496</v>
      </c>
      <c r="C16" s="18">
        <v>12.094665642222299</v>
      </c>
      <c r="D16" s="18">
        <v>7.8129338783716697</v>
      </c>
      <c r="E16" s="19">
        <f t="shared" si="4"/>
        <v>3.6449390161284775E-2</v>
      </c>
      <c r="F16" s="17">
        <v>91785.534003972498</v>
      </c>
      <c r="G16" s="18">
        <v>7.98406297880664</v>
      </c>
      <c r="H16" s="18">
        <v>18.441713983172601</v>
      </c>
      <c r="I16" s="19">
        <f t="shared" si="0"/>
        <v>5.6275878724472192E-2</v>
      </c>
      <c r="J16" s="17">
        <v>108889.118690143</v>
      </c>
      <c r="K16" s="18">
        <v>7.7107123708044396</v>
      </c>
      <c r="L16" s="18">
        <v>21.8781968700692</v>
      </c>
      <c r="M16" s="19">
        <f t="shared" si="5"/>
        <v>4.8869573826648763E-2</v>
      </c>
      <c r="N16" s="17">
        <v>94729.577352837907</v>
      </c>
      <c r="O16" s="18">
        <v>8.4096532033591807</v>
      </c>
      <c r="P16" s="18">
        <v>19.033236448918601</v>
      </c>
      <c r="Q16" s="19">
        <f t="shared" si="1"/>
        <v>5.5375958367948383E-2</v>
      </c>
      <c r="R16" s="17">
        <v>55908.114992868599</v>
      </c>
      <c r="S16" s="18">
        <v>10.255826498382101</v>
      </c>
      <c r="T16" s="18">
        <v>11.2331586586638</v>
      </c>
      <c r="U16" s="19">
        <f t="shared" si="6"/>
        <v>4.0245051632589846E-2</v>
      </c>
      <c r="V16" s="17">
        <v>41594.238182155001</v>
      </c>
      <c r="W16" s="18">
        <v>11.849725911499499</v>
      </c>
      <c r="X16" s="18">
        <v>8.3571888776074701</v>
      </c>
      <c r="Y16" s="19">
        <f t="shared" si="2"/>
        <v>3.8184338926021126E-2</v>
      </c>
      <c r="Z16" s="17">
        <v>20711.729234643401</v>
      </c>
      <c r="AA16" s="18">
        <v>16.728872450958601</v>
      </c>
      <c r="AB16" s="18">
        <v>4.1614377558197404</v>
      </c>
      <c r="AC16" s="19">
        <f t="shared" si="7"/>
        <v>2.9877620746718635E-2</v>
      </c>
      <c r="AD16" s="17">
        <v>12815.1048952563</v>
      </c>
      <c r="AE16" s="18">
        <v>21.514552304509099</v>
      </c>
      <c r="AF16" s="18">
        <v>2.5748338418169801</v>
      </c>
      <c r="AG16" s="19">
        <f t="shared" si="3"/>
        <v>2.7325158241431488E-2</v>
      </c>
      <c r="AH16" s="17">
        <v>11462.6469773157</v>
      </c>
      <c r="AI16" s="18">
        <v>21.773188918829501</v>
      </c>
      <c r="AJ16" s="18">
        <v>2.3030955731715301</v>
      </c>
      <c r="AK16" s="19">
        <f t="shared" si="8"/>
        <v>3.2734605739579842E-2</v>
      </c>
      <c r="AL16" s="17">
        <v>20924.580491132299</v>
      </c>
      <c r="AM16" s="18">
        <v>15.6611201937126</v>
      </c>
      <c r="AN16" s="18">
        <v>4.2042042117294303</v>
      </c>
      <c r="AO16" s="43">
        <f t="shared" si="9"/>
        <v>8.0331816597368683E-2</v>
      </c>
      <c r="AP16" s="47">
        <v>497706.09221964597</v>
      </c>
      <c r="AQ16" s="20">
        <v>4.2236578303462</v>
      </c>
      <c r="AR16" s="20">
        <v>100</v>
      </c>
      <c r="AS16" s="21">
        <f t="shared" si="10"/>
        <v>4.5711474551198124E-2</v>
      </c>
      <c r="AU16" s="11"/>
      <c r="AV16" s="3"/>
      <c r="AW16" s="11"/>
      <c r="AX16" s="12"/>
      <c r="AZ16" s="12"/>
    </row>
    <row r="17" spans="1:52" x14ac:dyDescent="0.25">
      <c r="A17" s="55" t="s">
        <v>12</v>
      </c>
      <c r="B17" s="51">
        <v>18997.0334706457</v>
      </c>
      <c r="C17" s="18">
        <v>16.942564852262599</v>
      </c>
      <c r="D17" s="18">
        <v>11.4074581666914</v>
      </c>
      <c r="E17" s="19">
        <f t="shared" si="4"/>
        <v>1.7806925788036786E-2</v>
      </c>
      <c r="F17" s="17">
        <v>24898.308976122298</v>
      </c>
      <c r="G17" s="18">
        <v>15.442722006530399</v>
      </c>
      <c r="H17" s="18">
        <v>14.951093206492001</v>
      </c>
      <c r="I17" s="19">
        <f t="shared" si="0"/>
        <v>1.5265741291258956E-2</v>
      </c>
      <c r="J17" s="17">
        <v>37138.260752153401</v>
      </c>
      <c r="K17" s="18">
        <v>12.3482703382947</v>
      </c>
      <c r="L17" s="18">
        <v>22.301016449147099</v>
      </c>
      <c r="M17" s="19">
        <f t="shared" si="5"/>
        <v>1.6667698273739324E-2</v>
      </c>
      <c r="N17" s="17">
        <v>34095.687129110403</v>
      </c>
      <c r="O17" s="18">
        <v>14.278037206842701</v>
      </c>
      <c r="P17" s="18">
        <v>20.473992699487798</v>
      </c>
      <c r="Q17" s="19">
        <f t="shared" si="1"/>
        <v>1.9931275993723709E-2</v>
      </c>
      <c r="R17" s="17">
        <v>11648.074192817799</v>
      </c>
      <c r="S17" s="18">
        <v>20.945145902345601</v>
      </c>
      <c r="T17" s="18">
        <v>6.9945088680506498</v>
      </c>
      <c r="U17" s="19">
        <f t="shared" si="6"/>
        <v>8.3847818401672977E-3</v>
      </c>
      <c r="V17" s="17">
        <v>11323.8200247844</v>
      </c>
      <c r="W17" s="18">
        <v>21.966550260996399</v>
      </c>
      <c r="X17" s="18">
        <v>6.7997986853828598</v>
      </c>
      <c r="Y17" s="19">
        <f t="shared" si="2"/>
        <v>1.0395492276359084E-2</v>
      </c>
      <c r="Z17" s="17">
        <v>10137.087966066299</v>
      </c>
      <c r="AA17" s="18">
        <v>21.4612710754731</v>
      </c>
      <c r="AB17" s="18">
        <v>6.0871823531635503</v>
      </c>
      <c r="AC17" s="19">
        <f t="shared" si="7"/>
        <v>1.4623215005131314E-2</v>
      </c>
      <c r="AD17" s="17">
        <v>7867.2641857037997</v>
      </c>
      <c r="AE17" s="18">
        <v>25.6302290585771</v>
      </c>
      <c r="AF17" s="18">
        <v>4.7241842903209399</v>
      </c>
      <c r="AG17" s="19">
        <f t="shared" si="3"/>
        <v>1.6775066654435178E-2</v>
      </c>
      <c r="AH17" s="17">
        <v>7733.73019872029</v>
      </c>
      <c r="AI17" s="18">
        <v>25.216272577174902</v>
      </c>
      <c r="AJ17" s="18">
        <v>4.6439989617695296</v>
      </c>
      <c r="AK17" s="19">
        <f t="shared" si="8"/>
        <v>2.2085702320972622E-2</v>
      </c>
      <c r="AL17" s="17">
        <v>2692.4286165109802</v>
      </c>
      <c r="AM17" s="18">
        <v>37.595737764975098</v>
      </c>
      <c r="AN17" s="18">
        <v>1.61676647341338</v>
      </c>
      <c r="AO17" s="43">
        <f t="shared" si="9"/>
        <v>1.0336536109516195E-2</v>
      </c>
      <c r="AP17" s="47">
        <v>166531.69525631101</v>
      </c>
      <c r="AQ17" s="20">
        <v>7.3731737044369901</v>
      </c>
      <c r="AR17" s="20">
        <v>100</v>
      </c>
      <c r="AS17" s="21">
        <f t="shared" si="10"/>
        <v>1.529498928921541E-2</v>
      </c>
      <c r="AU17" s="11"/>
      <c r="AV17" s="3"/>
      <c r="AW17" s="11"/>
      <c r="AX17" s="12"/>
      <c r="AZ17" s="12"/>
    </row>
    <row r="18" spans="1:52" x14ac:dyDescent="0.25">
      <c r="A18" s="55" t="s">
        <v>13</v>
      </c>
      <c r="B18" s="51">
        <v>46713.5640641922</v>
      </c>
      <c r="C18" s="18">
        <v>15.4407653253277</v>
      </c>
      <c r="D18" s="18">
        <v>9.0496398861507501</v>
      </c>
      <c r="E18" s="19">
        <f t="shared" si="4"/>
        <v>4.3787098120930949E-2</v>
      </c>
      <c r="F18" s="17">
        <v>69777.003472178505</v>
      </c>
      <c r="G18" s="18">
        <v>12.448308276469101</v>
      </c>
      <c r="H18" s="18">
        <v>13.517631685952701</v>
      </c>
      <c r="I18" s="19">
        <f t="shared" si="0"/>
        <v>4.2781928849348325E-2</v>
      </c>
      <c r="J18" s="17">
        <v>90789.835800472807</v>
      </c>
      <c r="K18" s="18">
        <v>11.4878452799516</v>
      </c>
      <c r="L18" s="18">
        <v>17.588367228584801</v>
      </c>
      <c r="M18" s="19">
        <f t="shared" si="5"/>
        <v>4.0746592834368892E-2</v>
      </c>
      <c r="N18" s="17">
        <v>77649.163992231799</v>
      </c>
      <c r="O18" s="18">
        <v>12.457603627660999</v>
      </c>
      <c r="P18" s="18">
        <v>15.042675198679699</v>
      </c>
      <c r="Q18" s="19">
        <f t="shared" si="1"/>
        <v>4.5391281083457809E-2</v>
      </c>
      <c r="R18" s="17">
        <v>85738.613901830206</v>
      </c>
      <c r="S18" s="18">
        <v>11.5812490341592</v>
      </c>
      <c r="T18" s="18">
        <v>16.6098133527782</v>
      </c>
      <c r="U18" s="19">
        <f t="shared" si="6"/>
        <v>6.171832020854183E-2</v>
      </c>
      <c r="V18" s="17">
        <v>64758.258249770697</v>
      </c>
      <c r="W18" s="18">
        <v>13.5260162802512</v>
      </c>
      <c r="X18" s="18">
        <v>12.545369392270301</v>
      </c>
      <c r="Y18" s="19">
        <f t="shared" si="2"/>
        <v>5.9449370618090122E-2</v>
      </c>
      <c r="Z18" s="17">
        <v>34294.026408537902</v>
      </c>
      <c r="AA18" s="18">
        <v>18.229259518016299</v>
      </c>
      <c r="AB18" s="18">
        <v>6.6436504141910699</v>
      </c>
      <c r="AC18" s="19">
        <f t="shared" si="7"/>
        <v>4.9470708278592949E-2</v>
      </c>
      <c r="AD18" s="17">
        <v>23432.416372870899</v>
      </c>
      <c r="AE18" s="18">
        <v>21.6926827718382</v>
      </c>
      <c r="AF18" s="18">
        <v>4.5394722942875001</v>
      </c>
      <c r="AG18" s="19">
        <f t="shared" si="3"/>
        <v>4.9964045600970605E-2</v>
      </c>
      <c r="AH18" s="17">
        <v>13919.9783542893</v>
      </c>
      <c r="AI18" s="18">
        <v>27.957154734561101</v>
      </c>
      <c r="AJ18" s="18">
        <v>2.6966641028765501</v>
      </c>
      <c r="AK18" s="19">
        <f t="shared" si="8"/>
        <v>3.9752162326284292E-2</v>
      </c>
      <c r="AL18" s="17">
        <v>9119.6586161717496</v>
      </c>
      <c r="AM18" s="18">
        <v>29.173085374498999</v>
      </c>
      <c r="AN18" s="18">
        <v>1.76671654185017</v>
      </c>
      <c r="AO18" s="43">
        <f t="shared" si="9"/>
        <v>3.5011394550796014E-2</v>
      </c>
      <c r="AP18" s="47">
        <v>516192.51872862899</v>
      </c>
      <c r="AQ18" s="20">
        <v>5.3271119960091804</v>
      </c>
      <c r="AR18" s="20">
        <v>100</v>
      </c>
      <c r="AS18" s="21">
        <f t="shared" si="10"/>
        <v>4.7409347709911724E-2</v>
      </c>
      <c r="AU18" s="11"/>
      <c r="AV18" s="3"/>
      <c r="AW18" s="11"/>
      <c r="AX18" s="12"/>
      <c r="AZ18" s="12"/>
    </row>
    <row r="19" spans="1:52" ht="15.75" thickBot="1" x14ac:dyDescent="0.3">
      <c r="A19" s="56" t="s">
        <v>14</v>
      </c>
      <c r="B19" s="52" t="s">
        <v>17</v>
      </c>
      <c r="C19" s="30" t="s">
        <v>17</v>
      </c>
      <c r="D19" s="30" t="s">
        <v>17</v>
      </c>
      <c r="E19" s="30" t="s">
        <v>17</v>
      </c>
      <c r="F19" s="29">
        <v>2339.7733412977</v>
      </c>
      <c r="G19" s="27">
        <v>81.691190520378399</v>
      </c>
      <c r="H19" s="27">
        <v>18.483395977784301</v>
      </c>
      <c r="I19" s="19">
        <f t="shared" si="0"/>
        <v>1.4345702972314092E-3</v>
      </c>
      <c r="J19" s="29">
        <v>2089.61947112302</v>
      </c>
      <c r="K19" s="27">
        <v>83.977972889927599</v>
      </c>
      <c r="L19" s="27">
        <v>16.507267368998001</v>
      </c>
      <c r="M19" s="28">
        <f t="shared" si="5"/>
        <v>9.3782385459689917E-4</v>
      </c>
      <c r="N19" s="29">
        <v>2319.7402621583201</v>
      </c>
      <c r="O19" s="27">
        <v>108.90722052756701</v>
      </c>
      <c r="P19" s="27">
        <v>18.325141617051202</v>
      </c>
      <c r="Q19" s="19">
        <f t="shared" si="1"/>
        <v>1.3560478550776989E-3</v>
      </c>
      <c r="R19" s="29">
        <v>1972.3393326513601</v>
      </c>
      <c r="S19" s="27">
        <v>82.219742707173396</v>
      </c>
      <c r="T19" s="27">
        <v>15.5807950473249</v>
      </c>
      <c r="U19" s="28">
        <f t="shared" si="6"/>
        <v>1.4197741828653456E-3</v>
      </c>
      <c r="V19" s="30" t="s">
        <v>17</v>
      </c>
      <c r="W19" s="30" t="s">
        <v>17</v>
      </c>
      <c r="X19" s="30" t="s">
        <v>17</v>
      </c>
      <c r="Y19" s="30" t="s">
        <v>17</v>
      </c>
      <c r="Z19" s="29">
        <v>1184.42959146301</v>
      </c>
      <c r="AA19" s="27">
        <v>149.492434547009</v>
      </c>
      <c r="AB19" s="27">
        <v>9.3565820075007995</v>
      </c>
      <c r="AC19" s="28">
        <f t="shared" si="7"/>
        <v>1.7085940885964844E-3</v>
      </c>
      <c r="AD19" s="30" t="s">
        <v>17</v>
      </c>
      <c r="AE19" s="30" t="s">
        <v>17</v>
      </c>
      <c r="AF19" s="30" t="s">
        <v>17</v>
      </c>
      <c r="AG19" s="30" t="s">
        <v>17</v>
      </c>
      <c r="AH19" s="29">
        <v>1566.1218596706999</v>
      </c>
      <c r="AI19" s="27">
        <v>144.66201243432801</v>
      </c>
      <c r="AJ19" s="27">
        <v>12.371818231633799</v>
      </c>
      <c r="AK19" s="28">
        <f t="shared" si="8"/>
        <v>4.4724732182638855E-3</v>
      </c>
      <c r="AL19" s="29">
        <v>1186.76109215017</v>
      </c>
      <c r="AM19" s="27">
        <v>111.53085079831099</v>
      </c>
      <c r="AN19" s="27">
        <v>9.3750000523868895</v>
      </c>
      <c r="AO19" s="44">
        <f t="shared" si="9"/>
        <v>4.5561092342999484E-3</v>
      </c>
      <c r="AP19" s="48">
        <v>12658.7849121987</v>
      </c>
      <c r="AQ19" s="31">
        <v>50.943257141697899</v>
      </c>
      <c r="AR19" s="31">
        <v>100</v>
      </c>
      <c r="AS19" s="32">
        <f t="shared" si="10"/>
        <v>1.16263741474897E-3</v>
      </c>
      <c r="AU19" s="11"/>
      <c r="AV19" s="3"/>
      <c r="AW19" s="11"/>
      <c r="AX19" s="12"/>
      <c r="AZ19" s="12"/>
    </row>
    <row r="20" spans="1:52" s="4" customFormat="1" ht="15.75" thickBot="1" x14ac:dyDescent="0.3">
      <c r="A20" s="49" t="s">
        <v>38</v>
      </c>
      <c r="B20" s="53">
        <v>1066833.97778905</v>
      </c>
      <c r="C20" s="34">
        <v>3.71460373692562</v>
      </c>
      <c r="D20" s="34">
        <v>9.7982634708309</v>
      </c>
      <c r="E20" s="35">
        <f>SUM(E6:E19)</f>
        <v>0.99999999999999889</v>
      </c>
      <c r="F20" s="36">
        <v>1630992.4622120301</v>
      </c>
      <c r="G20" s="34">
        <v>3.0210444452102099</v>
      </c>
      <c r="H20" s="34">
        <v>14.979738362675899</v>
      </c>
      <c r="I20" s="35">
        <f>SUM(I6:I19)</f>
        <v>1.0000000000000022</v>
      </c>
      <c r="J20" s="37">
        <v>2228157.7301328001</v>
      </c>
      <c r="K20" s="38">
        <v>2.6054951609099701</v>
      </c>
      <c r="L20" s="38">
        <v>20.464361792877501</v>
      </c>
      <c r="M20" s="39">
        <f>SUM(M6:M19)</f>
        <v>1.0000000000000007</v>
      </c>
      <c r="N20" s="36">
        <v>1710662.53559717</v>
      </c>
      <c r="O20" s="34">
        <v>2.9651630145050301</v>
      </c>
      <c r="P20" s="34">
        <v>15.7114626853167</v>
      </c>
      <c r="Q20" s="35">
        <f>SUM(Q6:Q19)</f>
        <v>0.99999999999999722</v>
      </c>
      <c r="R20" s="37">
        <v>1389192.27892343</v>
      </c>
      <c r="S20" s="38">
        <v>3.2692547540316199</v>
      </c>
      <c r="T20" s="38">
        <v>12.7589411697827</v>
      </c>
      <c r="U20" s="39">
        <f>SUM(U6:U19)</f>
        <v>1.0000000000000022</v>
      </c>
      <c r="V20" s="36">
        <v>1089300.9896738101</v>
      </c>
      <c r="W20" s="34">
        <v>3.7629877445117801</v>
      </c>
      <c r="X20" s="34">
        <v>10.0046101999681</v>
      </c>
      <c r="Y20" s="35">
        <f>SUM(Y6:Y19)</f>
        <v>0.99999999999999956</v>
      </c>
      <c r="Z20" s="37">
        <v>693218.827905435</v>
      </c>
      <c r="AA20" s="38">
        <v>4.6430355051737102</v>
      </c>
      <c r="AB20" s="38">
        <v>6.3668207614035301</v>
      </c>
      <c r="AC20" s="39">
        <f>SUM(AC6:AC19)</f>
        <v>0.99999999999999978</v>
      </c>
      <c r="AD20" s="36">
        <v>468985.56934340199</v>
      </c>
      <c r="AE20" s="34">
        <v>5.64370200217353</v>
      </c>
      <c r="AF20" s="34">
        <v>4.3073657833505203</v>
      </c>
      <c r="AG20" s="35">
        <f>SUM(AG6:AG19)</f>
        <v>0.99999999999999911</v>
      </c>
      <c r="AH20" s="37">
        <v>350169.08615019801</v>
      </c>
      <c r="AI20" s="38">
        <v>6.8003270363544903</v>
      </c>
      <c r="AJ20" s="38">
        <v>3.21610394576143</v>
      </c>
      <c r="AK20" s="39">
        <f>SUM(AK6:AK19)</f>
        <v>0.99999999999999956</v>
      </c>
      <c r="AL20" s="36">
        <v>260476.87426276499</v>
      </c>
      <c r="AM20" s="34">
        <v>6.8970770794617398</v>
      </c>
      <c r="AN20" s="34">
        <v>2.3923319796903999</v>
      </c>
      <c r="AO20" s="45">
        <f>SUM(AO6:AO19)</f>
        <v>0.99999999999999967</v>
      </c>
      <c r="AP20" s="33">
        <v>10887990.3154776</v>
      </c>
      <c r="AQ20" s="34">
        <v>1.37267506663061</v>
      </c>
      <c r="AR20" s="34">
        <v>100</v>
      </c>
      <c r="AS20" s="40">
        <f>SUM(AS6:AS19)</f>
        <v>1.0000000000000022</v>
      </c>
      <c r="AU20" s="11"/>
      <c r="AV20" s="3"/>
      <c r="AW20" s="11"/>
      <c r="AX20" s="12"/>
      <c r="AZ20" s="12"/>
    </row>
    <row r="21" spans="1:52" x14ac:dyDescent="0.25">
      <c r="B21" s="12"/>
      <c r="E21" s="12"/>
      <c r="F21" s="12"/>
      <c r="I21" s="12"/>
      <c r="J21" s="12"/>
      <c r="M21" s="12"/>
      <c r="N21" s="12"/>
      <c r="Q21" s="12"/>
      <c r="R21" s="12"/>
      <c r="U21" s="12"/>
      <c r="V21" s="12"/>
      <c r="Y21" s="12"/>
      <c r="Z21" s="12"/>
      <c r="AC21" s="12"/>
      <c r="AD21" s="12"/>
      <c r="AE21" s="3"/>
      <c r="AF21" s="3"/>
      <c r="AG21" s="12"/>
      <c r="AH21" s="12"/>
      <c r="AI21" s="3"/>
      <c r="AJ21" s="3"/>
      <c r="AK21" s="12"/>
      <c r="AL21" s="12"/>
      <c r="AM21" s="3"/>
      <c r="AN21" s="3"/>
      <c r="AO21" s="12"/>
      <c r="AP21" s="12"/>
      <c r="AQ21" s="3"/>
      <c r="AR21" s="3"/>
      <c r="AS21" s="12"/>
    </row>
    <row r="22" spans="1:52" x14ac:dyDescent="0.25">
      <c r="A22" s="66" t="s">
        <v>41</v>
      </c>
    </row>
    <row r="23" spans="1:52" x14ac:dyDescent="0.25">
      <c r="A23" s="3" t="s">
        <v>42</v>
      </c>
    </row>
    <row r="24" spans="1:52" x14ac:dyDescent="0.25">
      <c r="A24" s="3" t="s">
        <v>39</v>
      </c>
    </row>
    <row r="25" spans="1:52" x14ac:dyDescent="0.25">
      <c r="A25" s="15" t="s">
        <v>40</v>
      </c>
    </row>
    <row r="26" spans="1:52" x14ac:dyDescent="0.25">
      <c r="A26" s="3"/>
    </row>
    <row r="27" spans="1:52" x14ac:dyDescent="0.25">
      <c r="A27" s="5" t="s">
        <v>18</v>
      </c>
    </row>
    <row r="28" spans="1:52" x14ac:dyDescent="0.25">
      <c r="A28" s="5" t="s">
        <v>36</v>
      </c>
    </row>
    <row r="29" spans="1:52" x14ac:dyDescent="0.25">
      <c r="A29" s="5" t="s">
        <v>19</v>
      </c>
    </row>
    <row r="30" spans="1:52" x14ac:dyDescent="0.25">
      <c r="A30" s="5" t="s">
        <v>20</v>
      </c>
    </row>
    <row r="31" spans="1:52" x14ac:dyDescent="0.25">
      <c r="A31" s="6"/>
    </row>
    <row r="32" spans="1:52" x14ac:dyDescent="0.25">
      <c r="A32" s="5" t="s">
        <v>21</v>
      </c>
    </row>
  </sheetData>
  <mergeCells count="13">
    <mergeCell ref="A1:AP1"/>
    <mergeCell ref="AP4:AS4"/>
    <mergeCell ref="AL4:AO4"/>
    <mergeCell ref="AH4:AK4"/>
    <mergeCell ref="AD4:AG4"/>
    <mergeCell ref="B4:E4"/>
    <mergeCell ref="B3:AS3"/>
    <mergeCell ref="V4:Y4"/>
    <mergeCell ref="Z4:AC4"/>
    <mergeCell ref="F4:I4"/>
    <mergeCell ref="J4:M4"/>
    <mergeCell ref="N4:Q4"/>
    <mergeCell ref="R4:U4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2020-01-10T16:29:40Z</dcterms:created>
  <dcterms:modified xsi:type="dcterms:W3CDTF">2020-01-14T10:40:34Z</dcterms:modified>
</cp:coreProperties>
</file>