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740" windowHeight="9120"/>
  </bookViews>
  <sheets>
    <sheet name="ES337M16a" sheetId="2" r:id="rId1"/>
  </sheets>
  <calcPr calcId="162913" iterateDelta="1E-4"/>
</workbook>
</file>

<file path=xl/calcChain.xml><?xml version="1.0" encoding="utf-8"?>
<calcChain xmlns="http://schemas.openxmlformats.org/spreadsheetml/2006/main">
  <c r="T7" i="2" l="1"/>
  <c r="D44" i="2"/>
  <c r="U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S40" i="2"/>
  <c r="S38" i="2"/>
  <c r="S36" i="2"/>
  <c r="S26" i="2"/>
  <c r="S25" i="2"/>
  <c r="S23" i="2"/>
  <c r="S22" i="2"/>
  <c r="S21" i="2"/>
  <c r="S15" i="2"/>
  <c r="S12" i="2"/>
  <c r="S11" i="2"/>
  <c r="S10" i="2"/>
  <c r="S9" i="2"/>
  <c r="S8" i="2"/>
  <c r="S7" i="2"/>
  <c r="S6" i="2"/>
  <c r="S5" i="2"/>
  <c r="S4" i="2"/>
  <c r="Q42" i="2"/>
  <c r="Q41" i="2"/>
  <c r="Q40" i="2"/>
  <c r="Q39" i="2"/>
  <c r="Q37" i="2"/>
  <c r="Q36" i="2"/>
  <c r="Q27" i="2"/>
  <c r="Q25" i="2"/>
  <c r="Q24" i="2"/>
  <c r="Q23" i="2"/>
  <c r="Q22" i="2"/>
  <c r="Q21" i="2"/>
  <c r="Q20" i="2"/>
  <c r="Q15" i="2"/>
  <c r="Q10" i="2"/>
  <c r="Q9" i="2"/>
  <c r="Q8" i="2"/>
  <c r="Q7" i="2"/>
  <c r="Q6" i="2"/>
  <c r="Q46" i="2" s="1"/>
  <c r="Q5" i="2"/>
  <c r="Q4" i="2"/>
  <c r="O41" i="2"/>
  <c r="O40" i="2"/>
  <c r="O39" i="2"/>
  <c r="O38" i="2"/>
  <c r="O36" i="2"/>
  <c r="O27" i="2"/>
  <c r="O26" i="2"/>
  <c r="O25" i="2"/>
  <c r="O24" i="2"/>
  <c r="O17" i="2"/>
  <c r="O16" i="2"/>
  <c r="O15" i="2"/>
  <c r="O13" i="2"/>
  <c r="O12" i="2"/>
  <c r="O11" i="2"/>
  <c r="O10" i="2"/>
  <c r="O9" i="2"/>
  <c r="O8" i="2"/>
  <c r="O7" i="2"/>
  <c r="O6" i="2"/>
  <c r="O5" i="2"/>
  <c r="O4" i="2"/>
  <c r="M42" i="2"/>
  <c r="M41" i="2"/>
  <c r="M40" i="2"/>
  <c r="M39" i="2"/>
  <c r="M38" i="2"/>
  <c r="M37" i="2"/>
  <c r="M36" i="2"/>
  <c r="M25" i="2"/>
  <c r="M24" i="2"/>
  <c r="M23" i="2"/>
  <c r="M22" i="2"/>
  <c r="M20" i="2"/>
  <c r="M18" i="2"/>
  <c r="M17" i="2"/>
  <c r="M16" i="2"/>
  <c r="M15" i="2"/>
  <c r="M14" i="2"/>
  <c r="M12" i="2"/>
  <c r="M11" i="2"/>
  <c r="M10" i="2"/>
  <c r="M9" i="2"/>
  <c r="M8" i="2"/>
  <c r="M7" i="2"/>
  <c r="M6" i="2"/>
  <c r="M5" i="2"/>
  <c r="M4" i="2"/>
  <c r="K43" i="2"/>
  <c r="K42" i="2"/>
  <c r="K40" i="2"/>
  <c r="K39" i="2"/>
  <c r="K38" i="2"/>
  <c r="K37" i="2"/>
  <c r="K36" i="2"/>
  <c r="K35" i="2"/>
  <c r="K34" i="2"/>
  <c r="K27" i="2"/>
  <c r="K26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4" i="2"/>
  <c r="I39" i="2"/>
  <c r="I38" i="2"/>
  <c r="I37" i="2"/>
  <c r="I36" i="2"/>
  <c r="I31" i="2"/>
  <c r="I29" i="2"/>
  <c r="I28" i="2"/>
  <c r="I26" i="2"/>
  <c r="I24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G43" i="2"/>
  <c r="G42" i="2"/>
  <c r="G41" i="2"/>
  <c r="G40" i="2"/>
  <c r="G39" i="2"/>
  <c r="G38" i="2"/>
  <c r="G36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1" i="2"/>
  <c r="G10" i="2"/>
  <c r="G9" i="2"/>
  <c r="G8" i="2"/>
  <c r="G7" i="2"/>
  <c r="G6" i="2"/>
  <c r="G5" i="2"/>
  <c r="G4" i="2"/>
  <c r="E11" i="2"/>
  <c r="E10" i="2"/>
  <c r="E48" i="2"/>
  <c r="E4" i="2"/>
  <c r="E51" i="2"/>
  <c r="E18" i="2"/>
  <c r="E17" i="2"/>
  <c r="E16" i="2"/>
  <c r="E15" i="2"/>
  <c r="E14" i="2"/>
  <c r="E13" i="2"/>
  <c r="E12" i="2"/>
  <c r="E39" i="2"/>
  <c r="E37" i="2"/>
  <c r="E36" i="2"/>
  <c r="E34" i="2"/>
  <c r="E33" i="2"/>
  <c r="E32" i="2"/>
  <c r="E31" i="2"/>
  <c r="E30" i="2"/>
  <c r="E27" i="2"/>
  <c r="E26" i="2"/>
  <c r="E25" i="2"/>
  <c r="E24" i="2"/>
  <c r="E23" i="2"/>
  <c r="E22" i="2"/>
  <c r="E21" i="2"/>
  <c r="S51" i="2"/>
  <c r="Q48" i="2"/>
  <c r="T36" i="2"/>
  <c r="D51" i="2"/>
  <c r="D50" i="2"/>
  <c r="D49" i="2"/>
  <c r="D48" i="2"/>
  <c r="D47" i="2"/>
  <c r="D46" i="2"/>
  <c r="D45" i="2"/>
  <c r="E50" i="2"/>
  <c r="E45" i="2" l="1"/>
  <c r="E46" i="2"/>
  <c r="E47" i="2"/>
  <c r="E49" i="2"/>
  <c r="E44" i="2"/>
  <c r="T40" i="2"/>
  <c r="R46" i="2"/>
  <c r="P44" i="2"/>
  <c r="Q44" i="2" s="1"/>
  <c r="N51" i="2"/>
  <c r="O51" i="2" s="1"/>
  <c r="L50" i="2"/>
  <c r="F44" i="2"/>
  <c r="H51" i="2"/>
  <c r="I51" i="2" s="1"/>
  <c r="H50" i="2"/>
  <c r="H49" i="2"/>
  <c r="H48" i="2"/>
  <c r="H46" i="2"/>
  <c r="H45" i="2"/>
  <c r="H44" i="2"/>
  <c r="P50" i="2"/>
  <c r="I44" i="2" l="1"/>
  <c r="G44" i="2"/>
  <c r="T43" i="2"/>
  <c r="T42" i="2"/>
  <c r="T41" i="2"/>
  <c r="T39" i="2"/>
  <c r="T38" i="2"/>
  <c r="T37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6" i="2"/>
  <c r="T5" i="2"/>
  <c r="T4" i="2"/>
  <c r="R51" i="2"/>
  <c r="P51" i="2"/>
  <c r="Q51" i="2" s="1"/>
  <c r="L51" i="2"/>
  <c r="J51" i="2"/>
  <c r="K51" i="2" s="1"/>
  <c r="F51" i="2"/>
  <c r="G51" i="2" s="1"/>
  <c r="R50" i="2"/>
  <c r="S50" i="2" s="1"/>
  <c r="N50" i="2"/>
  <c r="J50" i="2"/>
  <c r="K50" i="2" s="1"/>
  <c r="F50" i="2"/>
  <c r="G50" i="2" s="1"/>
  <c r="R49" i="2"/>
  <c r="S49" i="2" s="1"/>
  <c r="P49" i="2"/>
  <c r="Q49" i="2" s="1"/>
  <c r="N49" i="2"/>
  <c r="L49" i="2"/>
  <c r="M49" i="2" s="1"/>
  <c r="J49" i="2"/>
  <c r="K49" i="2" s="1"/>
  <c r="F49" i="2"/>
  <c r="R48" i="2"/>
  <c r="S48" i="2" s="1"/>
  <c r="P48" i="2"/>
  <c r="N48" i="2"/>
  <c r="L48" i="2"/>
  <c r="J48" i="2"/>
  <c r="K48" i="2" s="1"/>
  <c r="F48" i="2"/>
  <c r="R47" i="2"/>
  <c r="S47" i="2" s="1"/>
  <c r="P47" i="2"/>
  <c r="N47" i="2"/>
  <c r="L47" i="2"/>
  <c r="J47" i="2"/>
  <c r="K47" i="2" s="1"/>
  <c r="H47" i="2"/>
  <c r="F47" i="2"/>
  <c r="P46" i="2"/>
  <c r="N46" i="2"/>
  <c r="L46" i="2"/>
  <c r="J46" i="2"/>
  <c r="F46" i="2"/>
  <c r="R45" i="2"/>
  <c r="S45" i="2" s="1"/>
  <c r="P45" i="2"/>
  <c r="N45" i="2"/>
  <c r="L45" i="2"/>
  <c r="J45" i="2"/>
  <c r="K45" i="2" s="1"/>
  <c r="F45" i="2"/>
  <c r="R44" i="2"/>
  <c r="S44" i="2" s="1"/>
  <c r="N44" i="2"/>
  <c r="L44" i="2"/>
  <c r="J44" i="2"/>
  <c r="S46" i="2" l="1"/>
  <c r="Q45" i="2"/>
  <c r="Q50" i="2"/>
  <c r="O50" i="2"/>
  <c r="T46" i="2"/>
  <c r="M45" i="2"/>
  <c r="M50" i="2"/>
  <c r="M48" i="2"/>
  <c r="M51" i="2"/>
  <c r="K44" i="2"/>
  <c r="K46" i="2"/>
  <c r="I50" i="2"/>
  <c r="I49" i="2"/>
  <c r="I46" i="2"/>
  <c r="I45" i="2"/>
  <c r="I48" i="2"/>
  <c r="G47" i="2"/>
  <c r="G48" i="2"/>
  <c r="G49" i="2"/>
  <c r="G46" i="2"/>
  <c r="T51" i="2"/>
  <c r="T44" i="2"/>
  <c r="T47" i="2"/>
  <c r="T48" i="2"/>
  <c r="T45" i="2"/>
  <c r="T49" i="2"/>
  <c r="T50" i="2"/>
  <c r="Q47" i="2" l="1"/>
  <c r="O46" i="2"/>
  <c r="O45" i="2"/>
  <c r="O44" i="2"/>
  <c r="O48" i="2"/>
  <c r="O49" i="2"/>
  <c r="O47" i="2"/>
  <c r="M47" i="2"/>
  <c r="M46" i="2"/>
  <c r="M44" i="2"/>
  <c r="I47" i="2"/>
  <c r="G45" i="2"/>
  <c r="U46" i="2" l="1"/>
  <c r="U51" i="2"/>
  <c r="U47" i="2"/>
  <c r="U45" i="2"/>
  <c r="U48" i="2"/>
  <c r="U44" i="2"/>
  <c r="U49" i="2"/>
  <c r="U50" i="2"/>
</calcChain>
</file>

<file path=xl/sharedStrings.xml><?xml version="1.0" encoding="utf-8"?>
<sst xmlns="http://schemas.openxmlformats.org/spreadsheetml/2006/main" count="336" uniqueCount="44">
  <si>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</si>
  <si>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</si>
  <si>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</si>
  <si>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</si>
  <si>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</si>
  <si>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</si>
  <si>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</si>
  <si>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</si>
  <si>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</si>
  <si>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</si>
  <si>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</si>
  <si>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</si>
  <si>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</si>
  <si>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</si>
  <si>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Species, Species groups and Forest types</t>
  </si>
  <si>
    <t>Regions</t>
  </si>
  <si>
    <t>Vardar
(in ha)</t>
  </si>
  <si>
    <t>Vardar
(in %)</t>
  </si>
  <si>
    <t>East
(in ha)</t>
  </si>
  <si>
    <t>East
(in %)</t>
  </si>
  <si>
    <t>Southwest
(in ha)</t>
  </si>
  <si>
    <t>Southwest
(in %)</t>
  </si>
  <si>
    <t>Southeast
(in ha)</t>
  </si>
  <si>
    <t>Southeast
(in %)</t>
  </si>
  <si>
    <t>Pelagonia
(in ha)</t>
  </si>
  <si>
    <t>Polog
(in ha)</t>
  </si>
  <si>
    <t>Polog
(in %)</t>
  </si>
  <si>
    <t>Northeast
(in ha)</t>
  </si>
  <si>
    <t>Northeast
(in %)</t>
  </si>
  <si>
    <t>Skopje
(in ha)</t>
  </si>
  <si>
    <t>Skopje
(in %)</t>
  </si>
  <si>
    <t>Total
(in ha)</t>
  </si>
  <si>
    <t>Total
(in %)</t>
  </si>
  <si>
    <t>ID</t>
  </si>
  <si>
    <t>Sums checked by JRC: 10-2018</t>
  </si>
  <si>
    <t>Percentages calculated by JRC: 10-2018</t>
  </si>
  <si>
    <t>Afforestation in forest Cleared areas</t>
  </si>
  <si>
    <t>Afforestation in forest Bare land</t>
  </si>
  <si>
    <t>Afforestation outside forest Rocky and bare land</t>
  </si>
  <si>
    <t>Afforestation outside forest Eroded land</t>
  </si>
  <si>
    <t>Afforestation outside forest Agricultural and other  types of land</t>
  </si>
  <si>
    <t>Total</t>
  </si>
  <si>
    <t>Afforestation Area in and outside forest by landuse in hectares for years 2010 - 2017 by Regions</t>
  </si>
  <si>
    <t>ES337M16a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</si>
</sst>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98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0" fontId="1" fillId="0" borderId="1" xfId="0" applyFont="1" applyFill="1" applyBorder="1" applyProtection="1"/>
    <xf numFmtId="0" fontId="2" fillId="0" borderId="1" xfId="0" applyFont="1" applyFill="1" applyBorder="1" applyProtection="1"/>
    <xf numFmtId="0" fontId="0" fillId="0" borderId="1" xfId="0" applyFon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5" xfId="0" applyFill="1" applyBorder="1" applyProtection="1"/>
    <xf numFmtId="10" fontId="0" fillId="0" borderId="6" xfId="1" applyNumberFormat="1" applyFont="1" applyFill="1" applyBorder="1" applyProtection="1"/>
    <xf numFmtId="0" fontId="0" fillId="0" borderId="7" xfId="0" applyFill="1" applyBorder="1" applyProtection="1"/>
    <xf numFmtId="0" fontId="0" fillId="0" borderId="8" xfId="0" applyFont="1" applyFill="1" applyBorder="1" applyProtection="1"/>
    <xf numFmtId="10" fontId="0" fillId="0" borderId="9" xfId="1" applyNumberFormat="1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2" fillId="0" borderId="12" xfId="0" applyFont="1" applyFill="1" applyBorder="1" applyProtection="1"/>
    <xf numFmtId="0" fontId="2" fillId="0" borderId="12" xfId="0" applyFont="1" applyFill="1" applyBorder="1" applyAlignment="1" applyProtection="1">
      <alignment wrapText="1"/>
    </xf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2" fillId="0" borderId="19" xfId="0" applyFont="1" applyFill="1" applyBorder="1" applyAlignment="1" applyProtection="1">
      <alignment wrapText="1"/>
    </xf>
    <xf numFmtId="3" fontId="0" fillId="0" borderId="20" xfId="0" applyNumberFormat="1" applyFill="1" applyBorder="1" applyAlignment="1" applyProtection="1">
      <alignment horizontal="right"/>
    </xf>
    <xf numFmtId="0" fontId="2" fillId="0" borderId="13" xfId="0" applyFont="1" applyFill="1" applyBorder="1" applyProtection="1"/>
    <xf numFmtId="0" fontId="0" fillId="0" borderId="3" xfId="0" applyFont="1" applyFill="1" applyBorder="1" applyProtection="1"/>
    <xf numFmtId="10" fontId="0" fillId="0" borderId="4" xfId="1" applyNumberFormat="1" applyFon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3" fontId="0" fillId="0" borderId="21" xfId="0" applyNumberFormat="1" applyFill="1" applyBorder="1" applyAlignment="1" applyProtection="1">
      <alignment horizontal="right"/>
    </xf>
    <xf numFmtId="3" fontId="0" fillId="0" borderId="3" xfId="0" applyNumberFormat="1" applyFill="1" applyBorder="1" applyAlignment="1" applyProtection="1">
      <alignment horizontal="right"/>
    </xf>
    <xf numFmtId="3" fontId="0" fillId="0" borderId="15" xfId="0" applyNumberFormat="1" applyFill="1" applyBorder="1" applyAlignment="1" applyProtection="1">
      <alignment horizontal="right"/>
    </xf>
    <xf numFmtId="3" fontId="0" fillId="0" borderId="8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3" fontId="0" fillId="2" borderId="8" xfId="0" applyNumberFormat="1" applyFill="1" applyBorder="1" applyAlignment="1" applyProtection="1">
      <alignment horizontal="right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3" fontId="2" fillId="0" borderId="2" xfId="0" applyNumberFormat="1" applyFont="1" applyFill="1" applyBorder="1" applyProtection="1"/>
    <xf numFmtId="10" fontId="2" fillId="0" borderId="4" xfId="1" applyNumberFormat="1" applyFont="1" applyFill="1" applyBorder="1" applyProtection="1"/>
    <xf numFmtId="0" fontId="2" fillId="0" borderId="5" xfId="0" applyFont="1" applyFill="1" applyBorder="1" applyProtection="1"/>
    <xf numFmtId="3" fontId="2" fillId="0" borderId="5" xfId="0" applyNumberFormat="1" applyFont="1" applyFill="1" applyBorder="1" applyProtection="1"/>
    <xf numFmtId="10" fontId="2" fillId="0" borderId="6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3" fontId="2" fillId="0" borderId="7" xfId="0" applyNumberFormat="1" applyFont="1" applyFill="1" applyBorder="1" applyProtection="1"/>
    <xf numFmtId="10" fontId="2" fillId="0" borderId="9" xfId="1" applyNumberFormat="1" applyFont="1" applyFill="1" applyBorder="1" applyProtection="1"/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0" fontId="0" fillId="0" borderId="9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9" xfId="0" applyNumberFormat="1" applyFont="1" applyFill="1" applyBorder="1" applyProtection="1"/>
    <xf numFmtId="3" fontId="2" fillId="2" borderId="3" xfId="0" applyNumberFormat="1" applyFont="1" applyFill="1" applyBorder="1" applyAlignment="1" applyProtection="1">
      <alignment horizontal="right"/>
    </xf>
    <xf numFmtId="3" fontId="2" fillId="2" borderId="1" xfId="0" applyNumberFormat="1" applyFont="1" applyFill="1" applyBorder="1" applyAlignment="1" applyProtection="1">
      <alignment horizontal="right"/>
    </xf>
    <xf numFmtId="3" fontId="2" fillId="2" borderId="8" xfId="0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Alignment="1" applyProtection="1">
      <alignment horizontal="right"/>
    </xf>
    <xf numFmtId="3" fontId="2" fillId="0" borderId="21" xfId="0" applyNumberFormat="1" applyFont="1" applyFill="1" applyBorder="1" applyAlignment="1" applyProtection="1">
      <alignment horizontal="right"/>
    </xf>
    <xf numFmtId="3" fontId="2" fillId="0" borderId="20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0" fillId="0" borderId="3" xfId="0" applyFont="1" applyFill="1" applyBorder="1" applyAlignment="1" applyProtection="1">
      <alignment wrapText="1"/>
    </xf>
    <xf numFmtId="0" fontId="0" fillId="0" borderId="1" xfId="0" applyFont="1" applyFill="1" applyBorder="1" applyAlignment="1" applyProtection="1">
      <alignment wrapText="1"/>
    </xf>
    <xf numFmtId="0" fontId="0" fillId="0" borderId="8" xfId="0" applyFont="1" applyFill="1" applyBorder="1" applyAlignment="1" applyProtection="1">
      <alignment wrapText="1"/>
    </xf>
    <xf numFmtId="164" fontId="0" fillId="0" borderId="15" xfId="1" applyNumberFormat="1" applyFont="1" applyFill="1" applyBorder="1" applyAlignment="1" applyProtection="1">
      <alignment horizontal="right"/>
    </xf>
    <xf numFmtId="164" fontId="0" fillId="0" borderId="10" xfId="1" applyNumberFormat="1" applyFont="1" applyFill="1" applyBorder="1" applyProtection="1"/>
    <xf numFmtId="164" fontId="2" fillId="0" borderId="12" xfId="1" applyNumberFormat="1" applyFont="1" applyFill="1" applyBorder="1" applyAlignment="1" applyProtection="1">
      <alignment wrapText="1"/>
    </xf>
    <xf numFmtId="164" fontId="0" fillId="0" borderId="21" xfId="1" applyNumberFormat="1" applyFont="1" applyFill="1" applyBorder="1" applyAlignment="1" applyProtection="1">
      <alignment horizontal="right"/>
    </xf>
    <xf numFmtId="164" fontId="0" fillId="0" borderId="20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164" fontId="3" fillId="0" borderId="1" xfId="1" applyNumberFormat="1" applyFont="1" applyFill="1" applyBorder="1" applyAlignment="1" applyProtection="1">
      <alignment horizontal="right"/>
    </xf>
    <xf numFmtId="164" fontId="2" fillId="0" borderId="3" xfId="1" applyNumberFormat="1" applyFont="1" applyFill="1" applyBorder="1" applyAlignment="1" applyProtection="1">
      <alignment horizontal="right"/>
    </xf>
    <xf numFmtId="164" fontId="2" fillId="0" borderId="1" xfId="1" applyNumberFormat="1" applyFont="1" applyFill="1" applyBorder="1" applyAlignment="1" applyProtection="1">
      <alignment horizontal="right"/>
    </xf>
    <xf numFmtId="164" fontId="2" fillId="0" borderId="8" xfId="1" applyNumberFormat="1" applyFont="1" applyFill="1" applyBorder="1" applyAlignment="1" applyProtection="1">
      <alignment horizontal="right"/>
    </xf>
    <xf numFmtId="164" fontId="0" fillId="0" borderId="0" xfId="1" applyNumberFormat="1" applyFont="1" applyFill="1" applyProtection="1"/>
    <xf numFmtId="164" fontId="2" fillId="2" borderId="12" xfId="1" applyNumberFormat="1" applyFont="1" applyFill="1" applyBorder="1" applyAlignment="1" applyProtection="1">
      <alignment wrapText="1"/>
    </xf>
    <xf numFmtId="164" fontId="0" fillId="2" borderId="3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right"/>
    </xf>
    <xf numFmtId="164" fontId="0" fillId="2" borderId="1" xfId="1" applyNumberFormat="1" applyFont="1" applyFill="1" applyBorder="1" applyAlignment="1" applyProtection="1">
      <alignment horizontal="right"/>
    </xf>
    <xf numFmtId="164" fontId="0" fillId="2" borderId="8" xfId="1" applyNumberFormat="1" applyFont="1" applyFill="1" applyBorder="1" applyAlignment="1" applyProtection="1">
      <alignment horizontal="right"/>
    </xf>
    <xf numFmtId="164" fontId="3" fillId="2" borderId="3" xfId="1" applyNumberFormat="1" applyFont="1" applyFill="1" applyBorder="1" applyAlignment="1" applyProtection="1">
      <alignment horizontal="right"/>
    </xf>
    <xf numFmtId="164" fontId="3" fillId="2" borderId="8" xfId="1" applyNumberFormat="1" applyFont="1" applyFill="1" applyBorder="1" applyAlignment="1" applyProtection="1">
      <alignment horizontal="right"/>
    </xf>
    <xf numFmtId="164" fontId="2" fillId="2" borderId="3" xfId="1" applyNumberFormat="1" applyFont="1" applyFill="1" applyBorder="1" applyAlignment="1" applyProtection="1">
      <alignment horizontal="right"/>
    </xf>
    <xf numFmtId="164" fontId="2" fillId="2" borderId="1" xfId="1" applyNumberFormat="1" applyFont="1" applyFill="1" applyBorder="1" applyAlignment="1" applyProtection="1">
      <alignment horizontal="right"/>
    </xf>
    <xf numFmtId="164" fontId="2" fillId="2" borderId="8" xfId="1" applyNumberFormat="1" applyFont="1" applyFill="1" applyBorder="1" applyAlignment="1" applyProtection="1">
      <alignment horizontal="right"/>
    </xf>
    <xf numFmtId="164" fontId="0" fillId="0" borderId="3" xfId="1" applyNumberFormat="1" applyFont="1" applyFill="1" applyBorder="1" applyAlignment="1" applyProtection="1">
      <alignment horizontal="right"/>
    </xf>
    <xf numFmtId="164" fontId="0" fillId="0" borderId="1" xfId="1" applyNumberFormat="1" applyFont="1" applyFill="1" applyBorder="1" applyAlignment="1" applyProtection="1">
      <alignment horizontal="right"/>
    </xf>
    <xf numFmtId="164" fontId="0" fillId="0" borderId="8" xfId="1" applyNumberFormat="1" applyFont="1" applyFill="1" applyBorder="1" applyAlignment="1" applyProtection="1">
      <alignment horizontal="right"/>
    </xf>
    <xf numFmtId="164" fontId="0" fillId="2" borderId="23" xfId="1" applyNumberFormat="1" applyFont="1" applyFill="1" applyBorder="1" applyAlignment="1" applyProtection="1">
      <alignment horizontal="right"/>
    </xf>
    <xf numFmtId="164" fontId="2" fillId="2" borderId="22" xfId="1" applyNumberFormat="1" applyFont="1" applyFill="1" applyBorder="1" applyAlignment="1" applyProtection="1">
      <alignment wrapText="1"/>
    </xf>
    <xf numFmtId="0" fontId="2" fillId="0" borderId="16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2" max="2" width="37.42578125" customWidth="1"/>
    <col min="3" max="4" width="10.7109375" customWidth="1"/>
    <col min="5" max="5" width="10.7109375" style="78" customWidth="1"/>
    <col min="6" max="6" width="10.7109375" customWidth="1"/>
    <col min="7" max="7" width="10.7109375" style="78" customWidth="1"/>
    <col min="8" max="8" width="10.7109375" customWidth="1"/>
    <col min="9" max="9" width="10.7109375" style="78" customWidth="1"/>
    <col min="10" max="10" width="10.7109375" customWidth="1"/>
    <col min="11" max="11" width="10.7109375" style="78" customWidth="1"/>
    <col min="12" max="12" width="10.7109375" customWidth="1"/>
    <col min="13" max="13" width="10.7109375" style="78" customWidth="1"/>
    <col min="14" max="14" width="10.7109375" customWidth="1"/>
    <col min="15" max="15" width="10.7109375" style="78" customWidth="1"/>
    <col min="16" max="16" width="10.7109375" customWidth="1"/>
    <col min="17" max="17" width="10.7109375" style="78" customWidth="1"/>
    <col min="18" max="18" width="10.7109375" customWidth="1"/>
    <col min="19" max="19" width="10.7109375" style="78" customWidth="1"/>
    <col min="20" max="21" width="12.7109375" customWidth="1"/>
  </cols>
  <sheetData>
    <row r="1" spans="1:21" ht="19.5" thickBot="1" x14ac:dyDescent="0.35">
      <c r="A1" s="5"/>
      <c r="B1" s="6" t="s">
        <v>42</v>
      </c>
      <c r="C1" s="5"/>
      <c r="D1" s="16"/>
      <c r="E1" s="69"/>
      <c r="F1" s="16"/>
      <c r="G1" s="69"/>
      <c r="H1" s="16"/>
      <c r="I1" s="69"/>
      <c r="J1" s="16"/>
      <c r="K1" s="69"/>
      <c r="L1" s="16"/>
      <c r="M1" s="69"/>
      <c r="N1" s="16"/>
      <c r="O1" s="69"/>
      <c r="P1" s="16"/>
      <c r="Q1" s="69"/>
      <c r="R1" s="16"/>
      <c r="S1" s="69"/>
      <c r="T1" s="16"/>
      <c r="U1" s="16"/>
    </row>
    <row r="2" spans="1:21" ht="15.75" thickBot="1" x14ac:dyDescent="0.3">
      <c r="A2" s="16"/>
      <c r="B2" s="16"/>
      <c r="C2" s="21"/>
      <c r="D2" s="94" t="s">
        <v>15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6"/>
      <c r="U2" s="97"/>
    </row>
    <row r="3" spans="1:21" ht="30.75" thickBot="1" x14ac:dyDescent="0.3">
      <c r="A3" s="17" t="s">
        <v>33</v>
      </c>
      <c r="B3" s="18" t="s">
        <v>14</v>
      </c>
      <c r="C3" s="24" t="s">
        <v>13</v>
      </c>
      <c r="D3" s="22" t="s">
        <v>16</v>
      </c>
      <c r="E3" s="70" t="s">
        <v>17</v>
      </c>
      <c r="F3" s="35" t="s">
        <v>18</v>
      </c>
      <c r="G3" s="79" t="s">
        <v>19</v>
      </c>
      <c r="H3" s="19" t="s">
        <v>20</v>
      </c>
      <c r="I3" s="70" t="s">
        <v>21</v>
      </c>
      <c r="J3" s="35" t="s">
        <v>22</v>
      </c>
      <c r="K3" s="79" t="s">
        <v>23</v>
      </c>
      <c r="L3" s="19" t="s">
        <v>24</v>
      </c>
      <c r="M3" s="70" t="s">
        <v>24</v>
      </c>
      <c r="N3" s="35" t="s">
        <v>25</v>
      </c>
      <c r="O3" s="79" t="s">
        <v>26</v>
      </c>
      <c r="P3" s="19" t="s">
        <v>27</v>
      </c>
      <c r="Q3" s="70" t="s">
        <v>28</v>
      </c>
      <c r="R3" s="35" t="s">
        <v>29</v>
      </c>
      <c r="S3" s="93" t="s">
        <v>30</v>
      </c>
      <c r="T3" s="27" t="s">
        <v>31</v>
      </c>
      <c r="U3" s="20" t="s">
        <v>32</v>
      </c>
    </row>
    <row r="4" spans="1:21" x14ac:dyDescent="0.25">
      <c r="A4" s="10">
        <v>1</v>
      </c>
      <c r="B4" s="25" t="s">
        <v>36</v>
      </c>
      <c r="C4" s="50">
        <v>2010</v>
      </c>
      <c r="D4" s="31">
        <v>288</v>
      </c>
      <c r="E4" s="71">
        <f>D4/D$44</f>
        <v>0.39506172839506171</v>
      </c>
      <c r="F4" s="36">
        <v>192</v>
      </c>
      <c r="G4" s="80">
        <f>F4/F$44</f>
        <v>0.33922261484098942</v>
      </c>
      <c r="H4" s="32">
        <v>67</v>
      </c>
      <c r="I4" s="89">
        <f>H4/H$44</f>
        <v>0.26907630522088355</v>
      </c>
      <c r="J4" s="36">
        <v>91</v>
      </c>
      <c r="K4" s="80">
        <f>J4/J$44</f>
        <v>0.42924528301886794</v>
      </c>
      <c r="L4" s="32">
        <v>238</v>
      </c>
      <c r="M4" s="89">
        <f>L4/L$44</f>
        <v>0.36899224806201553</v>
      </c>
      <c r="N4" s="36">
        <v>155</v>
      </c>
      <c r="O4" s="80">
        <f>N4/N$44</f>
        <v>0.60546875</v>
      </c>
      <c r="P4" s="32">
        <v>129</v>
      </c>
      <c r="Q4" s="89">
        <f>P4/P$44</f>
        <v>0.59447004608294929</v>
      </c>
      <c r="R4" s="36">
        <v>34</v>
      </c>
      <c r="S4" s="80">
        <f>R4/R$44</f>
        <v>0.35789473684210527</v>
      </c>
      <c r="T4" s="28">
        <f>SUM(D4,F4,H4,J4,L4,N4,P4,R4)</f>
        <v>1194</v>
      </c>
      <c r="U4" s="26">
        <f>T4/T$44</f>
        <v>0.40215560794880434</v>
      </c>
    </row>
    <row r="5" spans="1:21" x14ac:dyDescent="0.25">
      <c r="A5" s="11">
        <v>2</v>
      </c>
      <c r="B5" s="8" t="s">
        <v>36</v>
      </c>
      <c r="C5" s="51">
        <v>2011</v>
      </c>
      <c r="D5" s="23" t="s">
        <v>12</v>
      </c>
      <c r="E5" s="72" t="s">
        <v>12</v>
      </c>
      <c r="F5" s="37">
        <v>165</v>
      </c>
      <c r="G5" s="81">
        <f>F5/F$45</f>
        <v>0.35181236673773986</v>
      </c>
      <c r="H5" s="9">
        <v>61</v>
      </c>
      <c r="I5" s="90">
        <f>H5/H$45</f>
        <v>0.33333333333333331</v>
      </c>
      <c r="J5" s="37" t="s">
        <v>12</v>
      </c>
      <c r="K5" s="82" t="s">
        <v>12</v>
      </c>
      <c r="L5" s="9">
        <v>55</v>
      </c>
      <c r="M5" s="90">
        <f>L5/L$45</f>
        <v>0.1971326164874552</v>
      </c>
      <c r="N5" s="37">
        <v>371</v>
      </c>
      <c r="O5" s="82">
        <f>N5/N$45</f>
        <v>0.83183856502242148</v>
      </c>
      <c r="P5" s="9">
        <v>5</v>
      </c>
      <c r="Q5" s="90">
        <f>P5/P$45</f>
        <v>5.8139534883720929E-2</v>
      </c>
      <c r="R5" s="37">
        <v>49</v>
      </c>
      <c r="S5" s="82">
        <f>R5/R$45</f>
        <v>0.81666666666666665</v>
      </c>
      <c r="T5" s="29">
        <f t="shared" ref="T5:T43" si="0">SUM(D5,F5,H5,J5,L5,N5,P5,R5)</f>
        <v>706</v>
      </c>
      <c r="U5" s="12">
        <f>T5/T$45</f>
        <v>0.33925997116770784</v>
      </c>
    </row>
    <row r="6" spans="1:21" x14ac:dyDescent="0.25">
      <c r="A6" s="11">
        <v>3</v>
      </c>
      <c r="B6" s="8" t="s">
        <v>36</v>
      </c>
      <c r="C6" s="51">
        <v>2012</v>
      </c>
      <c r="D6" s="23" t="s">
        <v>12</v>
      </c>
      <c r="E6" s="72" t="s">
        <v>12</v>
      </c>
      <c r="F6" s="37">
        <v>125</v>
      </c>
      <c r="G6" s="82">
        <f>F6/F$46</f>
        <v>0.52301255230125521</v>
      </c>
      <c r="H6" s="9">
        <v>52</v>
      </c>
      <c r="I6" s="90">
        <f>H6/H$46</f>
        <v>0.33986928104575165</v>
      </c>
      <c r="J6" s="37">
        <v>89</v>
      </c>
      <c r="K6" s="82">
        <f>J6/J$46</f>
        <v>0.72357723577235777</v>
      </c>
      <c r="L6" s="9">
        <v>290</v>
      </c>
      <c r="M6" s="90">
        <f>L6/L$46</f>
        <v>0.58467741935483875</v>
      </c>
      <c r="N6" s="37">
        <v>83</v>
      </c>
      <c r="O6" s="82">
        <f>N6/N$46</f>
        <v>0.96511627906976749</v>
      </c>
      <c r="P6" s="9">
        <v>43</v>
      </c>
      <c r="Q6" s="90">
        <f>P6/P$46</f>
        <v>0.81132075471698117</v>
      </c>
      <c r="R6" s="37">
        <v>56</v>
      </c>
      <c r="S6" s="82">
        <f>R6/R$46</f>
        <v>0.8</v>
      </c>
      <c r="T6" s="29">
        <f t="shared" si="0"/>
        <v>738</v>
      </c>
      <c r="U6" s="12">
        <f>T6/T$46</f>
        <v>0.53555878084179975</v>
      </c>
    </row>
    <row r="7" spans="1:21" x14ac:dyDescent="0.25">
      <c r="A7" s="11">
        <v>4</v>
      </c>
      <c r="B7" s="8" t="s">
        <v>36</v>
      </c>
      <c r="C7" s="51">
        <v>2013</v>
      </c>
      <c r="D7" s="23" t="s">
        <v>12</v>
      </c>
      <c r="E7" s="72" t="s">
        <v>12</v>
      </c>
      <c r="F7" s="37">
        <v>55</v>
      </c>
      <c r="G7" s="82">
        <f>F7/F$47</f>
        <v>0.2879581151832461</v>
      </c>
      <c r="H7" s="9">
        <v>30</v>
      </c>
      <c r="I7" s="90">
        <f>H7/H$47</f>
        <v>0.36585365853658536</v>
      </c>
      <c r="J7" s="37">
        <v>96</v>
      </c>
      <c r="K7" s="82">
        <f>J7/J$47</f>
        <v>0.72180451127819545</v>
      </c>
      <c r="L7" s="9">
        <v>108</v>
      </c>
      <c r="M7" s="90">
        <f>L7/L$47</f>
        <v>0.23126338329764454</v>
      </c>
      <c r="N7" s="37">
        <v>181</v>
      </c>
      <c r="O7" s="82">
        <f>N7/N$47</f>
        <v>0.84976525821596249</v>
      </c>
      <c r="P7" s="9">
        <v>32</v>
      </c>
      <c r="Q7" s="90">
        <f>P7/P$47</f>
        <v>0.33333333333333331</v>
      </c>
      <c r="R7" s="37">
        <v>29</v>
      </c>
      <c r="S7" s="82">
        <f>R7/R$47</f>
        <v>0.70731707317073167</v>
      </c>
      <c r="T7" s="29">
        <f>SUM(D7,F7,H7,J7,L7,N7,P7,R7)</f>
        <v>531</v>
      </c>
      <c r="U7" s="12">
        <f>T7/T$47</f>
        <v>0.35376415722851434</v>
      </c>
    </row>
    <row r="8" spans="1:21" x14ac:dyDescent="0.25">
      <c r="A8" s="11">
        <v>5</v>
      </c>
      <c r="B8" s="8" t="s">
        <v>36</v>
      </c>
      <c r="C8" s="51">
        <v>2014</v>
      </c>
      <c r="D8" s="23" t="s">
        <v>12</v>
      </c>
      <c r="E8" s="72" t="s">
        <v>12</v>
      </c>
      <c r="F8" s="37">
        <v>53</v>
      </c>
      <c r="G8" s="82">
        <f>F8/F$48</f>
        <v>0.33124999999999999</v>
      </c>
      <c r="H8" s="9">
        <v>19</v>
      </c>
      <c r="I8" s="90">
        <f>H8/H$48</f>
        <v>0.31147540983606559</v>
      </c>
      <c r="J8" s="37">
        <v>79</v>
      </c>
      <c r="K8" s="82">
        <f>J8/J$48</f>
        <v>0.75238095238095237</v>
      </c>
      <c r="L8" s="9">
        <v>220</v>
      </c>
      <c r="M8" s="90">
        <f>L8/L$48</f>
        <v>0.69620253164556967</v>
      </c>
      <c r="N8" s="37">
        <v>51</v>
      </c>
      <c r="O8" s="82">
        <f>N8/N$48</f>
        <v>0.68</v>
      </c>
      <c r="P8" s="9">
        <v>19</v>
      </c>
      <c r="Q8" s="90">
        <f>P8/P$48</f>
        <v>0.3392857142857143</v>
      </c>
      <c r="R8" s="37">
        <v>5</v>
      </c>
      <c r="S8" s="82">
        <f>R8/R$48</f>
        <v>0.15151515151515152</v>
      </c>
      <c r="T8" s="29">
        <f t="shared" si="0"/>
        <v>446</v>
      </c>
      <c r="U8" s="12">
        <f>T8/T$48</f>
        <v>0.41917293233082709</v>
      </c>
    </row>
    <row r="9" spans="1:21" x14ac:dyDescent="0.25">
      <c r="A9" s="11">
        <v>6</v>
      </c>
      <c r="B9" s="8" t="s">
        <v>36</v>
      </c>
      <c r="C9" s="51">
        <v>2015</v>
      </c>
      <c r="D9" s="23" t="s">
        <v>12</v>
      </c>
      <c r="E9" s="72" t="s">
        <v>12</v>
      </c>
      <c r="F9" s="37">
        <v>58</v>
      </c>
      <c r="G9" s="82">
        <f>F9/F$49</f>
        <v>0.44961240310077522</v>
      </c>
      <c r="H9" s="9">
        <v>60</v>
      </c>
      <c r="I9" s="90">
        <f>H9/H$49</f>
        <v>0.43795620437956206</v>
      </c>
      <c r="J9" s="37">
        <v>144</v>
      </c>
      <c r="K9" s="82">
        <f>J9/J$49</f>
        <v>0.82758620689655171</v>
      </c>
      <c r="L9" s="9">
        <v>73</v>
      </c>
      <c r="M9" s="90">
        <f>L9/L$49</f>
        <v>0.34112149532710279</v>
      </c>
      <c r="N9" s="37">
        <v>101</v>
      </c>
      <c r="O9" s="82">
        <f>N9/N$49</f>
        <v>0.77099236641221369</v>
      </c>
      <c r="P9" s="9">
        <v>3</v>
      </c>
      <c r="Q9" s="90">
        <f>P9/P$49</f>
        <v>1.5706806282722512E-2</v>
      </c>
      <c r="R9" s="37">
        <v>18</v>
      </c>
      <c r="S9" s="82">
        <f>R9/R$49</f>
        <v>0.29508196721311475</v>
      </c>
      <c r="T9" s="29">
        <f t="shared" si="0"/>
        <v>457</v>
      </c>
      <c r="U9" s="12">
        <f>T9/T$49</f>
        <v>0.37737407101568954</v>
      </c>
    </row>
    <row r="10" spans="1:21" x14ac:dyDescent="0.25">
      <c r="A10" s="11">
        <v>7</v>
      </c>
      <c r="B10" s="8" t="s">
        <v>36</v>
      </c>
      <c r="C10" s="51">
        <v>2016</v>
      </c>
      <c r="D10" s="23">
        <v>23</v>
      </c>
      <c r="E10" s="72">
        <f>D10/D$50</f>
        <v>0.19827586206896552</v>
      </c>
      <c r="F10" s="37">
        <v>23</v>
      </c>
      <c r="G10" s="82">
        <f>F10/F$50</f>
        <v>0.21495327102803738</v>
      </c>
      <c r="H10" s="9">
        <v>44</v>
      </c>
      <c r="I10" s="90">
        <f>H10/H$50</f>
        <v>0.27160493827160492</v>
      </c>
      <c r="J10" s="37">
        <v>120</v>
      </c>
      <c r="K10" s="82">
        <f>J10/J$50</f>
        <v>0.5714285714285714</v>
      </c>
      <c r="L10" s="9">
        <v>55</v>
      </c>
      <c r="M10" s="90">
        <f>L10/L$50</f>
        <v>0.44715447154471544</v>
      </c>
      <c r="N10" s="37">
        <v>65</v>
      </c>
      <c r="O10" s="82">
        <f>N10/N$50</f>
        <v>0.7831325301204819</v>
      </c>
      <c r="P10" s="9">
        <v>16</v>
      </c>
      <c r="Q10" s="74">
        <f>P10/P$50</f>
        <v>8.0402010050251257E-2</v>
      </c>
      <c r="R10" s="37">
        <v>17</v>
      </c>
      <c r="S10" s="82">
        <f>R10/R$50</f>
        <v>0.38636363636363635</v>
      </c>
      <c r="T10" s="29">
        <f t="shared" si="0"/>
        <v>363</v>
      </c>
      <c r="U10" s="12">
        <f>T10/T$50</f>
        <v>0.34770114942528735</v>
      </c>
    </row>
    <row r="11" spans="1:21" ht="15.75" thickBot="1" x14ac:dyDescent="0.3">
      <c r="A11" s="13">
        <v>8</v>
      </c>
      <c r="B11" s="14" t="s">
        <v>36</v>
      </c>
      <c r="C11" s="52">
        <v>2017</v>
      </c>
      <c r="D11" s="33">
        <v>14</v>
      </c>
      <c r="E11" s="68">
        <f>D11/D$51</f>
        <v>0.22950819672131148</v>
      </c>
      <c r="F11" s="38">
        <v>37</v>
      </c>
      <c r="G11" s="83">
        <f>F11/F$51</f>
        <v>0.60655737704918034</v>
      </c>
      <c r="H11" s="34">
        <v>87</v>
      </c>
      <c r="I11" s="91">
        <f>H11/H$51</f>
        <v>0.92553191489361697</v>
      </c>
      <c r="J11" s="38">
        <v>38</v>
      </c>
      <c r="K11" s="83">
        <f>J11/J$51</f>
        <v>0.39175257731958762</v>
      </c>
      <c r="L11" s="34">
        <v>39</v>
      </c>
      <c r="M11" s="91">
        <f>L11/L$51</f>
        <v>1</v>
      </c>
      <c r="N11" s="38">
        <v>45</v>
      </c>
      <c r="O11" s="83">
        <f>N11/N$51</f>
        <v>0.76271186440677963</v>
      </c>
      <c r="P11" s="34" t="s">
        <v>12</v>
      </c>
      <c r="Q11" s="91" t="s">
        <v>12</v>
      </c>
      <c r="R11" s="38">
        <v>14</v>
      </c>
      <c r="S11" s="83">
        <f>R11/R$51</f>
        <v>1</v>
      </c>
      <c r="T11" s="30">
        <f t="shared" si="0"/>
        <v>274</v>
      </c>
      <c r="U11" s="15">
        <f>T11/T$51</f>
        <v>0.49547920433996384</v>
      </c>
    </row>
    <row r="12" spans="1:21" x14ac:dyDescent="0.25">
      <c r="A12" s="10">
        <v>9</v>
      </c>
      <c r="B12" s="25" t="s">
        <v>37</v>
      </c>
      <c r="C12" s="50">
        <v>2010</v>
      </c>
      <c r="D12" s="31">
        <v>186</v>
      </c>
      <c r="E12" s="73">
        <f>D12/D$44</f>
        <v>0.2551440329218107</v>
      </c>
      <c r="F12" s="36" t="s">
        <v>12</v>
      </c>
      <c r="G12" s="36" t="s">
        <v>12</v>
      </c>
      <c r="H12" s="32">
        <v>34</v>
      </c>
      <c r="I12" s="89">
        <f>H12/H$44</f>
        <v>0.13654618473895583</v>
      </c>
      <c r="J12" s="36">
        <v>42</v>
      </c>
      <c r="K12" s="80">
        <f>J12/J$44</f>
        <v>0.19811320754716982</v>
      </c>
      <c r="L12" s="32">
        <v>23</v>
      </c>
      <c r="M12" s="73">
        <f>L12/L$44</f>
        <v>3.565891472868217E-2</v>
      </c>
      <c r="N12" s="36">
        <v>19</v>
      </c>
      <c r="O12" s="80">
        <f>N12/N$44</f>
        <v>7.421875E-2</v>
      </c>
      <c r="P12" s="32" t="s">
        <v>12</v>
      </c>
      <c r="Q12" s="32" t="s">
        <v>12</v>
      </c>
      <c r="R12" s="36">
        <v>13</v>
      </c>
      <c r="S12" s="80">
        <f>R12/R$44</f>
        <v>0.1368421052631579</v>
      </c>
      <c r="T12" s="28">
        <f t="shared" si="0"/>
        <v>317</v>
      </c>
      <c r="U12" s="26">
        <f>T12/T$44</f>
        <v>0.10676995621421353</v>
      </c>
    </row>
    <row r="13" spans="1:21" x14ac:dyDescent="0.25">
      <c r="A13" s="11">
        <v>10</v>
      </c>
      <c r="B13" s="8" t="s">
        <v>37</v>
      </c>
      <c r="C13" s="51">
        <v>2011</v>
      </c>
      <c r="D13" s="23">
        <v>128</v>
      </c>
      <c r="E13" s="72">
        <f>D13/D$45</f>
        <v>0.24902723735408561</v>
      </c>
      <c r="F13" s="37">
        <v>29</v>
      </c>
      <c r="G13" s="81">
        <f>F13/F$45</f>
        <v>6.1833688699360338E-2</v>
      </c>
      <c r="H13" s="9">
        <v>41</v>
      </c>
      <c r="I13" s="90">
        <f>H13/H$45</f>
        <v>0.22404371584699453</v>
      </c>
      <c r="J13" s="37">
        <v>32</v>
      </c>
      <c r="K13" s="82">
        <f>J13/J$45</f>
        <v>0.72727272727272729</v>
      </c>
      <c r="L13" s="9" t="s">
        <v>12</v>
      </c>
      <c r="M13" s="9" t="s">
        <v>12</v>
      </c>
      <c r="N13" s="37">
        <v>75</v>
      </c>
      <c r="O13" s="82">
        <f>N13/N$45</f>
        <v>0.16816143497757849</v>
      </c>
      <c r="P13" s="9" t="s">
        <v>12</v>
      </c>
      <c r="Q13" s="9" t="s">
        <v>12</v>
      </c>
      <c r="R13" s="37" t="s">
        <v>12</v>
      </c>
      <c r="S13" s="37" t="s">
        <v>12</v>
      </c>
      <c r="T13" s="29">
        <f t="shared" si="0"/>
        <v>305</v>
      </c>
      <c r="U13" s="12">
        <f>T13/T$45</f>
        <v>0.14656415185007207</v>
      </c>
    </row>
    <row r="14" spans="1:21" x14ac:dyDescent="0.25">
      <c r="A14" s="11">
        <v>11</v>
      </c>
      <c r="B14" s="8" t="s">
        <v>37</v>
      </c>
      <c r="C14" s="51">
        <v>2012</v>
      </c>
      <c r="D14" s="23">
        <v>85</v>
      </c>
      <c r="E14" s="72">
        <f>D14/D$46</f>
        <v>0.53797468354430378</v>
      </c>
      <c r="F14" s="37">
        <v>17</v>
      </c>
      <c r="G14" s="82">
        <f>F14/F$46</f>
        <v>7.1129707112970716E-2</v>
      </c>
      <c r="H14" s="9">
        <v>14</v>
      </c>
      <c r="I14" s="90">
        <f>H14/H$46</f>
        <v>9.1503267973856203E-2</v>
      </c>
      <c r="J14" s="37">
        <v>29</v>
      </c>
      <c r="K14" s="82">
        <f>J14/J$46</f>
        <v>0.23577235772357724</v>
      </c>
      <c r="L14" s="9">
        <v>88</v>
      </c>
      <c r="M14" s="90">
        <f>L14/L$46</f>
        <v>0.17741935483870969</v>
      </c>
      <c r="N14" s="37" t="s">
        <v>12</v>
      </c>
      <c r="O14" s="37" t="s">
        <v>12</v>
      </c>
      <c r="P14" s="9" t="s">
        <v>12</v>
      </c>
      <c r="Q14" s="9" t="s">
        <v>12</v>
      </c>
      <c r="R14" s="37" t="s">
        <v>12</v>
      </c>
      <c r="S14" s="37" t="s">
        <v>12</v>
      </c>
      <c r="T14" s="29">
        <f t="shared" si="0"/>
        <v>233</v>
      </c>
      <c r="U14" s="12">
        <f>T14/T$46</f>
        <v>0.1690856313497823</v>
      </c>
    </row>
    <row r="15" spans="1:21" x14ac:dyDescent="0.25">
      <c r="A15" s="11">
        <v>12</v>
      </c>
      <c r="B15" s="8" t="s">
        <v>37</v>
      </c>
      <c r="C15" s="51">
        <v>2013</v>
      </c>
      <c r="D15" s="23">
        <v>96</v>
      </c>
      <c r="E15" s="72">
        <f>D15/D$47</f>
        <v>0.34532374100719426</v>
      </c>
      <c r="F15" s="37">
        <v>22</v>
      </c>
      <c r="G15" s="82">
        <f>F15/F$47</f>
        <v>0.11518324607329843</v>
      </c>
      <c r="H15" s="9">
        <v>42</v>
      </c>
      <c r="I15" s="90">
        <f>H15/H$47</f>
        <v>0.51219512195121952</v>
      </c>
      <c r="J15" s="37">
        <v>24</v>
      </c>
      <c r="K15" s="82">
        <f>J15/J$47</f>
        <v>0.18045112781954886</v>
      </c>
      <c r="L15" s="9">
        <v>129</v>
      </c>
      <c r="M15" s="90">
        <f>L15/L$47</f>
        <v>0.27623126338329762</v>
      </c>
      <c r="N15" s="37">
        <v>19</v>
      </c>
      <c r="O15" s="82">
        <f>N15/N$47</f>
        <v>8.9201877934272297E-2</v>
      </c>
      <c r="P15" s="9">
        <v>20</v>
      </c>
      <c r="Q15" s="74">
        <f>P15/P$47</f>
        <v>0.20833333333333334</v>
      </c>
      <c r="R15" s="37">
        <v>4</v>
      </c>
      <c r="S15" s="82">
        <f>R15/R$47</f>
        <v>9.7560975609756101E-2</v>
      </c>
      <c r="T15" s="29">
        <f t="shared" si="0"/>
        <v>356</v>
      </c>
      <c r="U15" s="12">
        <f>T15/T$47</f>
        <v>0.23717521652231846</v>
      </c>
    </row>
    <row r="16" spans="1:21" x14ac:dyDescent="0.25">
      <c r="A16" s="11">
        <v>13</v>
      </c>
      <c r="B16" s="8" t="s">
        <v>37</v>
      </c>
      <c r="C16" s="51">
        <v>2014</v>
      </c>
      <c r="D16" s="23">
        <v>56</v>
      </c>
      <c r="E16" s="72">
        <f>D16/D$48</f>
        <v>0.21705426356589147</v>
      </c>
      <c r="F16" s="37">
        <v>9</v>
      </c>
      <c r="G16" s="81">
        <f>F16/F$48</f>
        <v>5.6250000000000001E-2</v>
      </c>
      <c r="H16" s="9">
        <v>39</v>
      </c>
      <c r="I16" s="90">
        <f>H16/H$48</f>
        <v>0.63934426229508201</v>
      </c>
      <c r="J16" s="37">
        <v>20</v>
      </c>
      <c r="K16" s="82">
        <f>J16/J$48</f>
        <v>0.19047619047619047</v>
      </c>
      <c r="L16" s="9">
        <v>36</v>
      </c>
      <c r="M16" s="74">
        <f>L16/L$48</f>
        <v>0.11392405063291139</v>
      </c>
      <c r="N16" s="37">
        <v>6</v>
      </c>
      <c r="O16" s="82">
        <f>N16/N$48</f>
        <v>0.08</v>
      </c>
      <c r="P16" s="9" t="s">
        <v>12</v>
      </c>
      <c r="Q16" s="9" t="s">
        <v>12</v>
      </c>
      <c r="R16" s="37" t="s">
        <v>12</v>
      </c>
      <c r="S16" s="37" t="s">
        <v>12</v>
      </c>
      <c r="T16" s="29">
        <f t="shared" si="0"/>
        <v>166</v>
      </c>
      <c r="U16" s="12">
        <f>T16/T$48</f>
        <v>0.15601503759398497</v>
      </c>
    </row>
    <row r="17" spans="1:21" x14ac:dyDescent="0.25">
      <c r="A17" s="11">
        <v>14</v>
      </c>
      <c r="B17" s="8" t="s">
        <v>37</v>
      </c>
      <c r="C17" s="51">
        <v>2015</v>
      </c>
      <c r="D17" s="23">
        <v>28</v>
      </c>
      <c r="E17" s="74">
        <f>D17/D$49</f>
        <v>0.16091954022988506</v>
      </c>
      <c r="F17" s="37">
        <v>28</v>
      </c>
      <c r="G17" s="82">
        <f>F17/F$49</f>
        <v>0.21705426356589147</v>
      </c>
      <c r="H17" s="9">
        <v>77</v>
      </c>
      <c r="I17" s="90">
        <f>H17/H$49</f>
        <v>0.56204379562043794</v>
      </c>
      <c r="J17" s="37">
        <v>30</v>
      </c>
      <c r="K17" s="82">
        <f>J17/J$49</f>
        <v>0.17241379310344829</v>
      </c>
      <c r="L17" s="9">
        <v>77</v>
      </c>
      <c r="M17" s="90">
        <f>L17/L$49</f>
        <v>0.35981308411214952</v>
      </c>
      <c r="N17" s="37">
        <v>6</v>
      </c>
      <c r="O17" s="82">
        <f>N17/N$49</f>
        <v>4.5801526717557252E-2</v>
      </c>
      <c r="P17" s="9" t="s">
        <v>12</v>
      </c>
      <c r="Q17" s="9" t="s">
        <v>12</v>
      </c>
      <c r="R17" s="37" t="s">
        <v>12</v>
      </c>
      <c r="S17" s="37" t="s">
        <v>12</v>
      </c>
      <c r="T17" s="29">
        <f t="shared" si="0"/>
        <v>246</v>
      </c>
      <c r="U17" s="12">
        <f>T17/T$49</f>
        <v>0.20313790255986788</v>
      </c>
    </row>
    <row r="18" spans="1:21" x14ac:dyDescent="0.25">
      <c r="A18" s="11">
        <v>15</v>
      </c>
      <c r="B18" s="8" t="s">
        <v>37</v>
      </c>
      <c r="C18" s="51">
        <v>2016</v>
      </c>
      <c r="D18" s="23">
        <v>34</v>
      </c>
      <c r="E18" s="72">
        <f>D18/D$50</f>
        <v>0.29310344827586204</v>
      </c>
      <c r="F18" s="37">
        <v>46</v>
      </c>
      <c r="G18" s="82">
        <f>F18/F$50</f>
        <v>0.42990654205607476</v>
      </c>
      <c r="H18" s="9">
        <v>112</v>
      </c>
      <c r="I18" s="90">
        <f>H18/H$50</f>
        <v>0.69135802469135799</v>
      </c>
      <c r="J18" s="37">
        <v>10</v>
      </c>
      <c r="K18" s="82">
        <f>J18/J$50</f>
        <v>4.7619047619047616E-2</v>
      </c>
      <c r="L18" s="9">
        <v>42</v>
      </c>
      <c r="M18" s="74">
        <f>L18/L$50</f>
        <v>0.34146341463414637</v>
      </c>
      <c r="N18" s="37" t="s">
        <v>12</v>
      </c>
      <c r="O18" s="37" t="s">
        <v>12</v>
      </c>
      <c r="P18" s="9" t="s">
        <v>12</v>
      </c>
      <c r="Q18" s="9" t="s">
        <v>12</v>
      </c>
      <c r="R18" s="37" t="s">
        <v>12</v>
      </c>
      <c r="S18" s="37" t="s">
        <v>12</v>
      </c>
      <c r="T18" s="29">
        <f t="shared" si="0"/>
        <v>244</v>
      </c>
      <c r="U18" s="12">
        <f>T18/T$50</f>
        <v>0.23371647509578544</v>
      </c>
    </row>
    <row r="19" spans="1:21" ht="15.75" thickBot="1" x14ac:dyDescent="0.3">
      <c r="A19" s="13">
        <v>16</v>
      </c>
      <c r="B19" s="14" t="s">
        <v>37</v>
      </c>
      <c r="C19" s="52">
        <v>2017</v>
      </c>
      <c r="D19" s="33" t="s">
        <v>12</v>
      </c>
      <c r="E19" s="33" t="s">
        <v>12</v>
      </c>
      <c r="F19" s="38">
        <v>12</v>
      </c>
      <c r="G19" s="83">
        <f>F19/F$51</f>
        <v>0.19672131147540983</v>
      </c>
      <c r="H19" s="34">
        <v>7</v>
      </c>
      <c r="I19" s="91">
        <f>H19/H$51</f>
        <v>7.4468085106382975E-2</v>
      </c>
      <c r="J19" s="38">
        <v>3</v>
      </c>
      <c r="K19" s="83">
        <f>J19/J$51</f>
        <v>3.0927835051546393E-2</v>
      </c>
      <c r="L19" s="34" t="s">
        <v>12</v>
      </c>
      <c r="M19" s="34" t="s">
        <v>12</v>
      </c>
      <c r="N19" s="38" t="s">
        <v>12</v>
      </c>
      <c r="O19" s="38" t="s">
        <v>12</v>
      </c>
      <c r="P19" s="34" t="s">
        <v>12</v>
      </c>
      <c r="Q19" s="34" t="s">
        <v>12</v>
      </c>
      <c r="R19" s="38" t="s">
        <v>12</v>
      </c>
      <c r="S19" s="38" t="s">
        <v>12</v>
      </c>
      <c r="T19" s="30">
        <f t="shared" si="0"/>
        <v>22</v>
      </c>
      <c r="U19" s="15">
        <f>T19/T$51</f>
        <v>3.9783001808318265E-2</v>
      </c>
    </row>
    <row r="20" spans="1:21" ht="30" x14ac:dyDescent="0.25">
      <c r="A20" s="10">
        <v>17</v>
      </c>
      <c r="B20" s="65" t="s">
        <v>38</v>
      </c>
      <c r="C20" s="50">
        <v>2010</v>
      </c>
      <c r="D20" s="31" t="s">
        <v>12</v>
      </c>
      <c r="E20" s="31" t="s">
        <v>12</v>
      </c>
      <c r="F20" s="36">
        <v>337</v>
      </c>
      <c r="G20" s="84">
        <f>F20/F$44</f>
        <v>0.59540636042402828</v>
      </c>
      <c r="H20" s="32">
        <v>142</v>
      </c>
      <c r="I20" s="89">
        <f>H20/H$44</f>
        <v>0.57028112449799195</v>
      </c>
      <c r="J20" s="36" t="s">
        <v>12</v>
      </c>
      <c r="K20" s="36" t="s">
        <v>12</v>
      </c>
      <c r="L20" s="32">
        <v>5</v>
      </c>
      <c r="M20" s="73">
        <f>L20/L$44</f>
        <v>7.7519379844961239E-3</v>
      </c>
      <c r="N20" s="36" t="s">
        <v>12</v>
      </c>
      <c r="O20" s="36" t="s">
        <v>12</v>
      </c>
      <c r="P20" s="32">
        <v>83</v>
      </c>
      <c r="Q20" s="89">
        <f>P20/P$44</f>
        <v>0.38248847926267282</v>
      </c>
      <c r="R20" s="36" t="s">
        <v>12</v>
      </c>
      <c r="S20" s="36" t="s">
        <v>12</v>
      </c>
      <c r="T20" s="28">
        <f t="shared" si="0"/>
        <v>567</v>
      </c>
      <c r="U20" s="26">
        <f>T20/T$44</f>
        <v>0.19097339171438193</v>
      </c>
    </row>
    <row r="21" spans="1:21" ht="30" x14ac:dyDescent="0.25">
      <c r="A21" s="11">
        <v>18</v>
      </c>
      <c r="B21" s="66" t="s">
        <v>38</v>
      </c>
      <c r="C21" s="51">
        <v>2011</v>
      </c>
      <c r="D21" s="23">
        <v>206</v>
      </c>
      <c r="E21" s="74">
        <f>D21/D$45</f>
        <v>0.40077821011673154</v>
      </c>
      <c r="F21" s="37">
        <v>275</v>
      </c>
      <c r="G21" s="81">
        <f>F21/F$45</f>
        <v>0.5863539445628998</v>
      </c>
      <c r="H21" s="9">
        <v>77</v>
      </c>
      <c r="I21" s="90">
        <f>H21/H$45</f>
        <v>0.42076502732240439</v>
      </c>
      <c r="J21" s="37" t="s">
        <v>12</v>
      </c>
      <c r="K21" s="37" t="s">
        <v>12</v>
      </c>
      <c r="L21" s="9" t="s">
        <v>12</v>
      </c>
      <c r="M21" s="9" t="s">
        <v>12</v>
      </c>
      <c r="N21" s="37" t="s">
        <v>12</v>
      </c>
      <c r="O21" s="37" t="s">
        <v>12</v>
      </c>
      <c r="P21" s="9">
        <v>46</v>
      </c>
      <c r="Q21" s="90">
        <f>P21/P$45</f>
        <v>0.53488372093023251</v>
      </c>
      <c r="R21" s="37">
        <v>11</v>
      </c>
      <c r="S21" s="92">
        <f>R21/R$45</f>
        <v>0.18333333333333332</v>
      </c>
      <c r="T21" s="29">
        <f t="shared" si="0"/>
        <v>615</v>
      </c>
      <c r="U21" s="12">
        <f>T21/T$45</f>
        <v>0.29553099471407979</v>
      </c>
    </row>
    <row r="22" spans="1:21" ht="30" x14ac:dyDescent="0.25">
      <c r="A22" s="11">
        <v>19</v>
      </c>
      <c r="B22" s="66" t="s">
        <v>38</v>
      </c>
      <c r="C22" s="51">
        <v>2012</v>
      </c>
      <c r="D22" s="23">
        <v>43</v>
      </c>
      <c r="E22" s="72">
        <f>D22/D$46</f>
        <v>0.27215189873417722</v>
      </c>
      <c r="F22" s="37">
        <v>74</v>
      </c>
      <c r="G22" s="81">
        <f>F22/F$46</f>
        <v>0.30962343096234307</v>
      </c>
      <c r="H22" s="9">
        <v>6</v>
      </c>
      <c r="I22" s="90">
        <f>H22/H$46</f>
        <v>3.9215686274509803E-2</v>
      </c>
      <c r="J22" s="37" t="s">
        <v>12</v>
      </c>
      <c r="K22" s="37" t="s">
        <v>12</v>
      </c>
      <c r="L22" s="9">
        <v>48</v>
      </c>
      <c r="M22" s="74">
        <f>L22/L$46</f>
        <v>9.6774193548387094E-2</v>
      </c>
      <c r="N22" s="37" t="s">
        <v>12</v>
      </c>
      <c r="O22" s="37" t="s">
        <v>12</v>
      </c>
      <c r="P22" s="9">
        <v>10</v>
      </c>
      <c r="Q22" s="90">
        <f>P22/P$46</f>
        <v>0.18867924528301888</v>
      </c>
      <c r="R22" s="37">
        <v>10</v>
      </c>
      <c r="S22" s="92">
        <f>R22/R$46</f>
        <v>0.14285714285714285</v>
      </c>
      <c r="T22" s="29">
        <f t="shared" si="0"/>
        <v>191</v>
      </c>
      <c r="U22" s="12">
        <f>T22/T$46</f>
        <v>0.13860667634252541</v>
      </c>
    </row>
    <row r="23" spans="1:21" ht="30" x14ac:dyDescent="0.25">
      <c r="A23" s="11">
        <v>20</v>
      </c>
      <c r="B23" s="66" t="s">
        <v>38</v>
      </c>
      <c r="C23" s="51">
        <v>2013</v>
      </c>
      <c r="D23" s="23">
        <v>44</v>
      </c>
      <c r="E23" s="74">
        <f>D23/D$47</f>
        <v>0.15827338129496402</v>
      </c>
      <c r="F23" s="37">
        <v>56</v>
      </c>
      <c r="G23" s="81">
        <f>F23/F$47</f>
        <v>0.29319371727748689</v>
      </c>
      <c r="H23" s="9" t="s">
        <v>12</v>
      </c>
      <c r="I23" s="9" t="s">
        <v>12</v>
      </c>
      <c r="J23" s="37" t="s">
        <v>12</v>
      </c>
      <c r="K23" s="37" t="s">
        <v>12</v>
      </c>
      <c r="L23" s="9">
        <v>48</v>
      </c>
      <c r="M23" s="74">
        <f>L23/L$47</f>
        <v>0.10278372591006424</v>
      </c>
      <c r="N23" s="37" t="s">
        <v>12</v>
      </c>
      <c r="O23" s="37" t="s">
        <v>12</v>
      </c>
      <c r="P23" s="9">
        <v>34</v>
      </c>
      <c r="Q23" s="90">
        <f>P23/P$47</f>
        <v>0.35416666666666669</v>
      </c>
      <c r="R23" s="37">
        <v>8</v>
      </c>
      <c r="S23" s="92">
        <f>R23/R$47</f>
        <v>0.1951219512195122</v>
      </c>
      <c r="T23" s="29">
        <f t="shared" si="0"/>
        <v>190</v>
      </c>
      <c r="U23" s="12">
        <f>T23/T$47</f>
        <v>0.12658227848101267</v>
      </c>
    </row>
    <row r="24" spans="1:21" ht="30" x14ac:dyDescent="0.25">
      <c r="A24" s="11">
        <v>21</v>
      </c>
      <c r="B24" s="66" t="s">
        <v>38</v>
      </c>
      <c r="C24" s="51">
        <v>2014</v>
      </c>
      <c r="D24" s="23">
        <v>30</v>
      </c>
      <c r="E24" s="72">
        <f>D24/D$48</f>
        <v>0.11627906976744186</v>
      </c>
      <c r="F24" s="37">
        <v>61</v>
      </c>
      <c r="G24" s="81">
        <f>F24/F$48</f>
        <v>0.38124999999999998</v>
      </c>
      <c r="H24" s="9">
        <v>3</v>
      </c>
      <c r="I24" s="90">
        <f>H24/H$48</f>
        <v>4.9180327868852458E-2</v>
      </c>
      <c r="J24" s="37" t="s">
        <v>12</v>
      </c>
      <c r="K24" s="37" t="s">
        <v>12</v>
      </c>
      <c r="L24" s="9">
        <v>40</v>
      </c>
      <c r="M24" s="74">
        <f>L24/L$48</f>
        <v>0.12658227848101267</v>
      </c>
      <c r="N24" s="37">
        <v>16</v>
      </c>
      <c r="O24" s="82">
        <f>N24/N$48</f>
        <v>0.21333333333333335</v>
      </c>
      <c r="P24" s="9">
        <v>30</v>
      </c>
      <c r="Q24" s="90">
        <f>P24/P$48</f>
        <v>0.5357142857142857</v>
      </c>
      <c r="R24" s="37" t="s">
        <v>12</v>
      </c>
      <c r="S24" s="37" t="s">
        <v>12</v>
      </c>
      <c r="T24" s="29">
        <f t="shared" si="0"/>
        <v>180</v>
      </c>
      <c r="U24" s="12">
        <f>T24/T$48</f>
        <v>0.16917293233082706</v>
      </c>
    </row>
    <row r="25" spans="1:21" ht="30" x14ac:dyDescent="0.25">
      <c r="A25" s="11">
        <v>22</v>
      </c>
      <c r="B25" s="66" t="s">
        <v>38</v>
      </c>
      <c r="C25" s="51">
        <v>2015</v>
      </c>
      <c r="D25" s="23">
        <v>51</v>
      </c>
      <c r="E25" s="74">
        <f>D25/D$49</f>
        <v>0.29310344827586204</v>
      </c>
      <c r="F25" s="37">
        <v>1</v>
      </c>
      <c r="G25" s="81">
        <f>F25/F$49</f>
        <v>7.7519379844961239E-3</v>
      </c>
      <c r="H25" s="9" t="s">
        <v>12</v>
      </c>
      <c r="I25" s="9" t="s">
        <v>12</v>
      </c>
      <c r="J25" s="37" t="s">
        <v>12</v>
      </c>
      <c r="K25" s="37" t="s">
        <v>12</v>
      </c>
      <c r="L25" s="9">
        <v>38</v>
      </c>
      <c r="M25" s="74">
        <f>L25/L$49</f>
        <v>0.17757009345794392</v>
      </c>
      <c r="N25" s="37">
        <v>8</v>
      </c>
      <c r="O25" s="82">
        <f>N25/N$49</f>
        <v>6.1068702290076333E-2</v>
      </c>
      <c r="P25" s="9">
        <v>4</v>
      </c>
      <c r="Q25" s="90">
        <f>P25/P$49</f>
        <v>2.0942408376963352E-2</v>
      </c>
      <c r="R25" s="37">
        <v>43</v>
      </c>
      <c r="S25" s="92">
        <f>R25/R$49</f>
        <v>0.70491803278688525</v>
      </c>
      <c r="T25" s="29">
        <f t="shared" si="0"/>
        <v>145</v>
      </c>
      <c r="U25" s="12">
        <f>T25/T$49</f>
        <v>0.11973575557390587</v>
      </c>
    </row>
    <row r="26" spans="1:21" ht="30" x14ac:dyDescent="0.25">
      <c r="A26" s="11">
        <v>23</v>
      </c>
      <c r="B26" s="66" t="s">
        <v>38</v>
      </c>
      <c r="C26" s="51">
        <v>2016</v>
      </c>
      <c r="D26" s="23">
        <v>9</v>
      </c>
      <c r="E26" s="74">
        <f>D26/D$50</f>
        <v>7.7586206896551727E-2</v>
      </c>
      <c r="F26" s="37">
        <v>10</v>
      </c>
      <c r="G26" s="81">
        <f>F26/F$50</f>
        <v>9.3457943925233641E-2</v>
      </c>
      <c r="H26" s="9">
        <v>6</v>
      </c>
      <c r="I26" s="90">
        <f>H26/H$50</f>
        <v>3.7037037037037035E-2</v>
      </c>
      <c r="J26" s="37">
        <v>60</v>
      </c>
      <c r="K26" s="82">
        <f>J26/J$50</f>
        <v>0.2857142857142857</v>
      </c>
      <c r="L26" s="9" t="s">
        <v>12</v>
      </c>
      <c r="M26" s="9" t="s">
        <v>12</v>
      </c>
      <c r="N26" s="37">
        <v>18</v>
      </c>
      <c r="O26" s="82">
        <f>N26/N$50</f>
        <v>0.21686746987951808</v>
      </c>
      <c r="P26" s="9" t="s">
        <v>12</v>
      </c>
      <c r="Q26" s="9" t="s">
        <v>12</v>
      </c>
      <c r="R26" s="37">
        <v>27</v>
      </c>
      <c r="S26" s="92">
        <f>R26/R$50</f>
        <v>0.61363636363636365</v>
      </c>
      <c r="T26" s="29">
        <f t="shared" si="0"/>
        <v>130</v>
      </c>
      <c r="U26" s="12">
        <f>T26/T$50</f>
        <v>0.12452107279693486</v>
      </c>
    </row>
    <row r="27" spans="1:21" ht="30.75" thickBot="1" x14ac:dyDescent="0.3">
      <c r="A27" s="13">
        <v>24</v>
      </c>
      <c r="B27" s="67" t="s">
        <v>38</v>
      </c>
      <c r="C27" s="52">
        <v>2017</v>
      </c>
      <c r="D27" s="33">
        <v>47</v>
      </c>
      <c r="E27" s="68">
        <f>D27/D$51</f>
        <v>0.77049180327868849</v>
      </c>
      <c r="F27" s="38" t="s">
        <v>12</v>
      </c>
      <c r="G27" s="38" t="s">
        <v>12</v>
      </c>
      <c r="H27" s="34" t="s">
        <v>12</v>
      </c>
      <c r="I27" s="34" t="s">
        <v>12</v>
      </c>
      <c r="J27" s="38">
        <v>37</v>
      </c>
      <c r="K27" s="83">
        <f>J27/J$51</f>
        <v>0.38144329896907214</v>
      </c>
      <c r="L27" s="34" t="s">
        <v>12</v>
      </c>
      <c r="M27" s="34" t="s">
        <v>12</v>
      </c>
      <c r="N27" s="38">
        <v>14</v>
      </c>
      <c r="O27" s="83">
        <f>N27/N$51</f>
        <v>0.23728813559322035</v>
      </c>
      <c r="P27" s="34">
        <v>128</v>
      </c>
      <c r="Q27" s="91">
        <f>P27/P$51</f>
        <v>1</v>
      </c>
      <c r="R27" s="38" t="s">
        <v>12</v>
      </c>
      <c r="S27" s="38" t="s">
        <v>12</v>
      </c>
      <c r="T27" s="30">
        <f t="shared" si="0"/>
        <v>226</v>
      </c>
      <c r="U27" s="15">
        <f>T27/T$51</f>
        <v>0.40867992766726946</v>
      </c>
    </row>
    <row r="28" spans="1:21" x14ac:dyDescent="0.25">
      <c r="A28" s="10">
        <v>25</v>
      </c>
      <c r="B28" s="25" t="s">
        <v>39</v>
      </c>
      <c r="C28" s="50">
        <v>2010</v>
      </c>
      <c r="D28" s="31" t="s">
        <v>12</v>
      </c>
      <c r="E28" s="31" t="s">
        <v>12</v>
      </c>
      <c r="F28" s="36" t="s">
        <v>12</v>
      </c>
      <c r="G28" s="36" t="s">
        <v>12</v>
      </c>
      <c r="H28" s="32">
        <v>3</v>
      </c>
      <c r="I28" s="73">
        <f>H28/H$44</f>
        <v>1.2048192771084338E-2</v>
      </c>
      <c r="J28" s="36" t="s">
        <v>12</v>
      </c>
      <c r="K28" s="36" t="s">
        <v>12</v>
      </c>
      <c r="L28" s="32" t="s">
        <v>12</v>
      </c>
      <c r="M28" s="32" t="s">
        <v>12</v>
      </c>
      <c r="N28" s="36" t="s">
        <v>12</v>
      </c>
      <c r="O28" s="36" t="s">
        <v>12</v>
      </c>
      <c r="P28" s="32" t="s">
        <v>12</v>
      </c>
      <c r="Q28" s="32" t="s">
        <v>12</v>
      </c>
      <c r="R28" s="36" t="s">
        <v>12</v>
      </c>
      <c r="S28" s="36" t="s">
        <v>12</v>
      </c>
      <c r="T28" s="28">
        <f t="shared" si="0"/>
        <v>3</v>
      </c>
      <c r="U28" s="26">
        <f>T28/T$44</f>
        <v>1.0104412260020209E-3</v>
      </c>
    </row>
    <row r="29" spans="1:21" x14ac:dyDescent="0.25">
      <c r="A29" s="11">
        <v>26</v>
      </c>
      <c r="B29" s="8" t="s">
        <v>39</v>
      </c>
      <c r="C29" s="51">
        <v>2011</v>
      </c>
      <c r="D29" s="23" t="s">
        <v>12</v>
      </c>
      <c r="E29" s="23" t="s">
        <v>12</v>
      </c>
      <c r="F29" s="37" t="s">
        <v>12</v>
      </c>
      <c r="G29" s="37" t="s">
        <v>12</v>
      </c>
      <c r="H29" s="9">
        <v>2</v>
      </c>
      <c r="I29" s="90">
        <f>H29/H$45</f>
        <v>1.092896174863388E-2</v>
      </c>
      <c r="J29" s="37" t="s">
        <v>12</v>
      </c>
      <c r="K29" s="37" t="s">
        <v>12</v>
      </c>
      <c r="L29" s="9" t="s">
        <v>12</v>
      </c>
      <c r="M29" s="9" t="s">
        <v>12</v>
      </c>
      <c r="N29" s="37" t="s">
        <v>12</v>
      </c>
      <c r="O29" s="37" t="s">
        <v>12</v>
      </c>
      <c r="P29" s="9" t="s">
        <v>12</v>
      </c>
      <c r="Q29" s="9" t="s">
        <v>12</v>
      </c>
      <c r="R29" s="37" t="s">
        <v>12</v>
      </c>
      <c r="S29" s="37" t="s">
        <v>12</v>
      </c>
      <c r="T29" s="29">
        <f t="shared" si="0"/>
        <v>2</v>
      </c>
      <c r="U29" s="12">
        <f>T29/T$45</f>
        <v>9.6107640557424319E-4</v>
      </c>
    </row>
    <row r="30" spans="1:21" x14ac:dyDescent="0.25">
      <c r="A30" s="11">
        <v>27</v>
      </c>
      <c r="B30" s="8" t="s">
        <v>39</v>
      </c>
      <c r="C30" s="51">
        <v>2012</v>
      </c>
      <c r="D30" s="23">
        <v>30</v>
      </c>
      <c r="E30" s="72">
        <f>D30/D$46</f>
        <v>0.189873417721519</v>
      </c>
      <c r="F30" s="37" t="s">
        <v>12</v>
      </c>
      <c r="G30" s="37" t="s">
        <v>12</v>
      </c>
      <c r="H30" s="9" t="s">
        <v>12</v>
      </c>
      <c r="I30" s="9" t="s">
        <v>12</v>
      </c>
      <c r="J30" s="37" t="s">
        <v>12</v>
      </c>
      <c r="K30" s="37" t="s">
        <v>12</v>
      </c>
      <c r="L30" s="9" t="s">
        <v>12</v>
      </c>
      <c r="M30" s="9" t="s">
        <v>12</v>
      </c>
      <c r="N30" s="37" t="s">
        <v>12</v>
      </c>
      <c r="O30" s="37" t="s">
        <v>12</v>
      </c>
      <c r="P30" s="9" t="s">
        <v>12</v>
      </c>
      <c r="Q30" s="9" t="s">
        <v>12</v>
      </c>
      <c r="R30" s="37" t="s">
        <v>12</v>
      </c>
      <c r="S30" s="37" t="s">
        <v>12</v>
      </c>
      <c r="T30" s="29">
        <f t="shared" si="0"/>
        <v>30</v>
      </c>
      <c r="U30" s="12">
        <f>T30/T$46</f>
        <v>2.1770682148040638E-2</v>
      </c>
    </row>
    <row r="31" spans="1:21" x14ac:dyDescent="0.25">
      <c r="A31" s="11">
        <v>28</v>
      </c>
      <c r="B31" s="8" t="s">
        <v>39</v>
      </c>
      <c r="C31" s="51">
        <v>2013</v>
      </c>
      <c r="D31" s="23">
        <v>106</v>
      </c>
      <c r="E31" s="74">
        <f>D31/D$47</f>
        <v>0.38129496402877699</v>
      </c>
      <c r="F31" s="37" t="s">
        <v>12</v>
      </c>
      <c r="G31" s="37" t="s">
        <v>12</v>
      </c>
      <c r="H31" s="9">
        <v>2</v>
      </c>
      <c r="I31" s="90">
        <f>H31/H$47</f>
        <v>2.4390243902439025E-2</v>
      </c>
      <c r="J31" s="37" t="s">
        <v>12</v>
      </c>
      <c r="K31" s="37" t="s">
        <v>12</v>
      </c>
      <c r="L31" s="9" t="s">
        <v>12</v>
      </c>
      <c r="M31" s="9" t="s">
        <v>12</v>
      </c>
      <c r="N31" s="37" t="s">
        <v>12</v>
      </c>
      <c r="O31" s="37" t="s">
        <v>12</v>
      </c>
      <c r="P31" s="9" t="s">
        <v>12</v>
      </c>
      <c r="Q31" s="9" t="s">
        <v>12</v>
      </c>
      <c r="R31" s="37" t="s">
        <v>12</v>
      </c>
      <c r="S31" s="37" t="s">
        <v>12</v>
      </c>
      <c r="T31" s="29">
        <f t="shared" si="0"/>
        <v>108</v>
      </c>
      <c r="U31" s="12">
        <f>T31/T$47</f>
        <v>7.1952031978680886E-2</v>
      </c>
    </row>
    <row r="32" spans="1:21" x14ac:dyDescent="0.25">
      <c r="A32" s="11">
        <v>29</v>
      </c>
      <c r="B32" s="8" t="s">
        <v>39</v>
      </c>
      <c r="C32" s="51">
        <v>2014</v>
      </c>
      <c r="D32" s="23">
        <v>172</v>
      </c>
      <c r="E32" s="72">
        <f>D32/D$48</f>
        <v>0.66666666666666663</v>
      </c>
      <c r="F32" s="37" t="s">
        <v>12</v>
      </c>
      <c r="G32" s="37" t="s">
        <v>12</v>
      </c>
      <c r="H32" s="9" t="s">
        <v>12</v>
      </c>
      <c r="I32" s="9" t="s">
        <v>12</v>
      </c>
      <c r="J32" s="37" t="s">
        <v>12</v>
      </c>
      <c r="K32" s="37" t="s">
        <v>12</v>
      </c>
      <c r="L32" s="9" t="s">
        <v>12</v>
      </c>
      <c r="M32" s="9" t="s">
        <v>12</v>
      </c>
      <c r="N32" s="37" t="s">
        <v>12</v>
      </c>
      <c r="O32" s="37" t="s">
        <v>12</v>
      </c>
      <c r="P32" s="9" t="s">
        <v>12</v>
      </c>
      <c r="Q32" s="9" t="s">
        <v>12</v>
      </c>
      <c r="R32" s="37" t="s">
        <v>12</v>
      </c>
      <c r="S32" s="37" t="s">
        <v>12</v>
      </c>
      <c r="T32" s="29">
        <f t="shared" si="0"/>
        <v>172</v>
      </c>
      <c r="U32" s="12">
        <f>T32/T$48</f>
        <v>0.16165413533834586</v>
      </c>
    </row>
    <row r="33" spans="1:21" x14ac:dyDescent="0.25">
      <c r="A33" s="11">
        <v>30</v>
      </c>
      <c r="B33" s="8" t="s">
        <v>39</v>
      </c>
      <c r="C33" s="51">
        <v>2015</v>
      </c>
      <c r="D33" s="23">
        <v>95</v>
      </c>
      <c r="E33" s="74">
        <f>D33/D$49</f>
        <v>0.54597701149425293</v>
      </c>
      <c r="F33" s="37" t="s">
        <v>12</v>
      </c>
      <c r="G33" s="37" t="s">
        <v>12</v>
      </c>
      <c r="H33" s="9" t="s">
        <v>12</v>
      </c>
      <c r="I33" s="9" t="s">
        <v>12</v>
      </c>
      <c r="J33" s="37" t="s">
        <v>12</v>
      </c>
      <c r="K33" s="37" t="s">
        <v>12</v>
      </c>
      <c r="L33" s="9" t="s">
        <v>12</v>
      </c>
      <c r="M33" s="9" t="s">
        <v>12</v>
      </c>
      <c r="N33" s="37" t="s">
        <v>12</v>
      </c>
      <c r="O33" s="37" t="s">
        <v>12</v>
      </c>
      <c r="P33" s="9" t="s">
        <v>12</v>
      </c>
      <c r="Q33" s="9" t="s">
        <v>12</v>
      </c>
      <c r="R33" s="37" t="s">
        <v>12</v>
      </c>
      <c r="S33" s="37" t="s">
        <v>12</v>
      </c>
      <c r="T33" s="29">
        <f t="shared" si="0"/>
        <v>95</v>
      </c>
      <c r="U33" s="12">
        <f>T33/T$49</f>
        <v>7.8447563996696945E-2</v>
      </c>
    </row>
    <row r="34" spans="1:21" x14ac:dyDescent="0.25">
      <c r="A34" s="11">
        <v>31</v>
      </c>
      <c r="B34" s="8" t="s">
        <v>39</v>
      </c>
      <c r="C34" s="51">
        <v>2016</v>
      </c>
      <c r="D34" s="23">
        <v>50</v>
      </c>
      <c r="E34" s="74">
        <f>D34/D$50</f>
        <v>0.43103448275862066</v>
      </c>
      <c r="F34" s="37" t="s">
        <v>12</v>
      </c>
      <c r="G34" s="37" t="s">
        <v>12</v>
      </c>
      <c r="H34" s="9" t="s">
        <v>12</v>
      </c>
      <c r="I34" s="9" t="s">
        <v>12</v>
      </c>
      <c r="J34" s="37">
        <v>5</v>
      </c>
      <c r="K34" s="82">
        <f>J34/J$50</f>
        <v>2.3809523809523808E-2</v>
      </c>
      <c r="L34" s="9" t="s">
        <v>12</v>
      </c>
      <c r="M34" s="9" t="s">
        <v>12</v>
      </c>
      <c r="N34" s="37" t="s">
        <v>12</v>
      </c>
      <c r="O34" s="37" t="s">
        <v>12</v>
      </c>
      <c r="P34" s="9" t="s">
        <v>12</v>
      </c>
      <c r="Q34" s="9" t="s">
        <v>12</v>
      </c>
      <c r="R34" s="37" t="s">
        <v>12</v>
      </c>
      <c r="S34" s="37" t="s">
        <v>12</v>
      </c>
      <c r="T34" s="29">
        <f t="shared" si="0"/>
        <v>55</v>
      </c>
      <c r="U34" s="12">
        <f>T34/T$50</f>
        <v>5.2681992337164751E-2</v>
      </c>
    </row>
    <row r="35" spans="1:21" ht="15.75" thickBot="1" x14ac:dyDescent="0.3">
      <c r="A35" s="13">
        <v>32</v>
      </c>
      <c r="B35" s="14" t="s">
        <v>39</v>
      </c>
      <c r="C35" s="52">
        <v>2017</v>
      </c>
      <c r="D35" s="33" t="s">
        <v>12</v>
      </c>
      <c r="E35" s="33" t="s">
        <v>12</v>
      </c>
      <c r="F35" s="38" t="s">
        <v>12</v>
      </c>
      <c r="G35" s="38" t="s">
        <v>12</v>
      </c>
      <c r="H35" s="34" t="s">
        <v>12</v>
      </c>
      <c r="I35" s="34" t="s">
        <v>12</v>
      </c>
      <c r="J35" s="38">
        <v>10</v>
      </c>
      <c r="K35" s="85">
        <f>J35/J$51</f>
        <v>0.10309278350515463</v>
      </c>
      <c r="L35" s="34" t="s">
        <v>12</v>
      </c>
      <c r="M35" s="34" t="s">
        <v>12</v>
      </c>
      <c r="N35" s="38" t="s">
        <v>12</v>
      </c>
      <c r="O35" s="38" t="s">
        <v>12</v>
      </c>
      <c r="P35" s="34" t="s">
        <v>12</v>
      </c>
      <c r="Q35" s="34" t="s">
        <v>12</v>
      </c>
      <c r="R35" s="38" t="s">
        <v>12</v>
      </c>
      <c r="S35" s="38" t="s">
        <v>12</v>
      </c>
      <c r="T35" s="30">
        <f t="shared" si="0"/>
        <v>10</v>
      </c>
      <c r="U35" s="15">
        <f>T35/T$51</f>
        <v>1.8083182640144666E-2</v>
      </c>
    </row>
    <row r="36" spans="1:21" ht="30" x14ac:dyDescent="0.25">
      <c r="A36" s="10">
        <v>33</v>
      </c>
      <c r="B36" s="65" t="s">
        <v>40</v>
      </c>
      <c r="C36" s="50">
        <v>2010</v>
      </c>
      <c r="D36" s="31">
        <v>255</v>
      </c>
      <c r="E36" s="71">
        <f>D36/D$44</f>
        <v>0.34979423868312759</v>
      </c>
      <c r="F36" s="36">
        <v>37</v>
      </c>
      <c r="G36" s="84">
        <f>F36/F$44</f>
        <v>6.5371024734982339E-2</v>
      </c>
      <c r="H36" s="32">
        <v>3</v>
      </c>
      <c r="I36" s="89">
        <f>H36/H$44</f>
        <v>1.2048192771084338E-2</v>
      </c>
      <c r="J36" s="36">
        <v>79</v>
      </c>
      <c r="K36" s="80">
        <f>J36/J$44</f>
        <v>0.37264150943396224</v>
      </c>
      <c r="L36" s="32">
        <v>379</v>
      </c>
      <c r="M36" s="73">
        <f>L36/L$44</f>
        <v>0.58759689922480618</v>
      </c>
      <c r="N36" s="36">
        <v>82</v>
      </c>
      <c r="O36" s="80">
        <f>N36/N$44</f>
        <v>0.3203125</v>
      </c>
      <c r="P36" s="32">
        <v>5</v>
      </c>
      <c r="Q36" s="89">
        <f>P36/P$44</f>
        <v>2.3041474654377881E-2</v>
      </c>
      <c r="R36" s="36">
        <v>48</v>
      </c>
      <c r="S36" s="80">
        <f>R36/R$44</f>
        <v>0.50526315789473686</v>
      </c>
      <c r="T36" s="28">
        <f>SUM(D36,F36,H36,J36,L36,N36,P36,R36)</f>
        <v>888</v>
      </c>
      <c r="U36" s="26">
        <f>T36/T$44</f>
        <v>0.29909060289659817</v>
      </c>
    </row>
    <row r="37" spans="1:21" ht="30" x14ac:dyDescent="0.25">
      <c r="A37" s="11">
        <v>34</v>
      </c>
      <c r="B37" s="66" t="s">
        <v>40</v>
      </c>
      <c r="C37" s="51">
        <v>2011</v>
      </c>
      <c r="D37" s="23">
        <v>180</v>
      </c>
      <c r="E37" s="72">
        <f>D37/D$45</f>
        <v>0.35019455252918286</v>
      </c>
      <c r="F37" s="37" t="s">
        <v>12</v>
      </c>
      <c r="G37" s="37" t="s">
        <v>12</v>
      </c>
      <c r="H37" s="9">
        <v>2</v>
      </c>
      <c r="I37" s="90">
        <f>H37/H$45</f>
        <v>1.092896174863388E-2</v>
      </c>
      <c r="J37" s="37">
        <v>12</v>
      </c>
      <c r="K37" s="82">
        <f>J37/J$45</f>
        <v>0.27272727272727271</v>
      </c>
      <c r="L37" s="9">
        <v>224</v>
      </c>
      <c r="M37" s="74">
        <f>L37/L$45</f>
        <v>0.80286738351254483</v>
      </c>
      <c r="N37" s="37" t="s">
        <v>12</v>
      </c>
      <c r="O37" s="37" t="s">
        <v>12</v>
      </c>
      <c r="P37" s="9">
        <v>35</v>
      </c>
      <c r="Q37" s="90">
        <f>P37/P$45</f>
        <v>0.40697674418604651</v>
      </c>
      <c r="R37" s="37" t="s">
        <v>12</v>
      </c>
      <c r="S37" s="37" t="s">
        <v>12</v>
      </c>
      <c r="T37" s="29">
        <f t="shared" si="0"/>
        <v>453</v>
      </c>
      <c r="U37" s="12">
        <f>T37/T$45</f>
        <v>0.21768380586256608</v>
      </c>
    </row>
    <row r="38" spans="1:21" ht="30" x14ac:dyDescent="0.25">
      <c r="A38" s="11">
        <v>35</v>
      </c>
      <c r="B38" s="66" t="s">
        <v>40</v>
      </c>
      <c r="C38" s="51">
        <v>2012</v>
      </c>
      <c r="D38" s="23" t="s">
        <v>12</v>
      </c>
      <c r="E38" s="23" t="s">
        <v>12</v>
      </c>
      <c r="F38" s="37">
        <v>23</v>
      </c>
      <c r="G38" s="82">
        <f>F38/F$46</f>
        <v>9.6234309623430964E-2</v>
      </c>
      <c r="H38" s="9">
        <v>81</v>
      </c>
      <c r="I38" s="90">
        <f>H38/H$46</f>
        <v>0.52941176470588236</v>
      </c>
      <c r="J38" s="37">
        <v>5</v>
      </c>
      <c r="K38" s="82">
        <f>J38/J$46</f>
        <v>4.065040650406504E-2</v>
      </c>
      <c r="L38" s="9">
        <v>70</v>
      </c>
      <c r="M38" s="74">
        <f>L38/L$46</f>
        <v>0.14112903225806453</v>
      </c>
      <c r="N38" s="37">
        <v>3</v>
      </c>
      <c r="O38" s="82">
        <f>N38/N$46</f>
        <v>3.4883720930232558E-2</v>
      </c>
      <c r="P38" s="9" t="s">
        <v>12</v>
      </c>
      <c r="Q38" s="9" t="s">
        <v>12</v>
      </c>
      <c r="R38" s="37">
        <v>4</v>
      </c>
      <c r="S38" s="82">
        <f>R38/R$46</f>
        <v>5.7142857142857141E-2</v>
      </c>
      <c r="T38" s="29">
        <f t="shared" si="0"/>
        <v>186</v>
      </c>
      <c r="U38" s="12">
        <f>T38/T$46</f>
        <v>0.13497822931785197</v>
      </c>
    </row>
    <row r="39" spans="1:21" ht="30" x14ac:dyDescent="0.25">
      <c r="A39" s="11">
        <v>36</v>
      </c>
      <c r="B39" s="66" t="s">
        <v>40</v>
      </c>
      <c r="C39" s="51">
        <v>2013</v>
      </c>
      <c r="D39" s="23">
        <v>32</v>
      </c>
      <c r="E39" s="72">
        <f>D39/D$47</f>
        <v>0.11510791366906475</v>
      </c>
      <c r="F39" s="37">
        <v>58</v>
      </c>
      <c r="G39" s="82">
        <f>F39/F$47</f>
        <v>0.30366492146596857</v>
      </c>
      <c r="H39" s="9">
        <v>8</v>
      </c>
      <c r="I39" s="90">
        <f>H39/H$47</f>
        <v>9.7560975609756101E-2</v>
      </c>
      <c r="J39" s="37">
        <v>13</v>
      </c>
      <c r="K39" s="82">
        <f>J39/J$47</f>
        <v>9.7744360902255634E-2</v>
      </c>
      <c r="L39" s="9">
        <v>182</v>
      </c>
      <c r="M39" s="90">
        <f>L39/L$47</f>
        <v>0.38972162740899358</v>
      </c>
      <c r="N39" s="37">
        <v>13</v>
      </c>
      <c r="O39" s="82">
        <f>N39/N$47</f>
        <v>6.1032863849765258E-2</v>
      </c>
      <c r="P39" s="9">
        <v>10</v>
      </c>
      <c r="Q39" s="90">
        <f>P39/P$47</f>
        <v>0.10416666666666667</v>
      </c>
      <c r="R39" s="37" t="s">
        <v>12</v>
      </c>
      <c r="S39" s="37" t="s">
        <v>12</v>
      </c>
      <c r="T39" s="29">
        <f t="shared" si="0"/>
        <v>316</v>
      </c>
      <c r="U39" s="12">
        <f>T39/T$47</f>
        <v>0.21052631578947367</v>
      </c>
    </row>
    <row r="40" spans="1:21" ht="30" x14ac:dyDescent="0.25">
      <c r="A40" s="11">
        <v>37</v>
      </c>
      <c r="B40" s="66" t="s">
        <v>40</v>
      </c>
      <c r="C40" s="51">
        <v>2014</v>
      </c>
      <c r="D40" s="23" t="s">
        <v>12</v>
      </c>
      <c r="E40" s="23" t="s">
        <v>12</v>
      </c>
      <c r="F40" s="37">
        <v>37</v>
      </c>
      <c r="G40" s="82">
        <f>F40/F$48</f>
        <v>0.23125000000000001</v>
      </c>
      <c r="H40" s="9" t="s">
        <v>12</v>
      </c>
      <c r="I40" s="9" t="s">
        <v>12</v>
      </c>
      <c r="J40" s="37">
        <v>6</v>
      </c>
      <c r="K40" s="82">
        <f>J40/J$48</f>
        <v>5.7142857142857141E-2</v>
      </c>
      <c r="L40" s="9">
        <v>20</v>
      </c>
      <c r="M40" s="90">
        <f>L40/L$48</f>
        <v>6.3291139240506333E-2</v>
      </c>
      <c r="N40" s="37">
        <v>2</v>
      </c>
      <c r="O40" s="82">
        <f>N40/N$48</f>
        <v>2.6666666666666668E-2</v>
      </c>
      <c r="P40" s="9">
        <v>7</v>
      </c>
      <c r="Q40" s="90">
        <f>P40/P$48</f>
        <v>0.125</v>
      </c>
      <c r="R40" s="37">
        <v>28</v>
      </c>
      <c r="S40" s="92">
        <f>R40/R$48</f>
        <v>0.84848484848484851</v>
      </c>
      <c r="T40" s="29">
        <f>SUM(D40,F40,H40,J40,L40,N40,P40,R40)</f>
        <v>100</v>
      </c>
      <c r="U40" s="12">
        <f>T40/T$48</f>
        <v>9.3984962406015032E-2</v>
      </c>
    </row>
    <row r="41" spans="1:21" ht="30" x14ac:dyDescent="0.25">
      <c r="A41" s="11">
        <v>38</v>
      </c>
      <c r="B41" s="66" t="s">
        <v>40</v>
      </c>
      <c r="C41" s="51">
        <v>2015</v>
      </c>
      <c r="D41" s="23" t="s">
        <v>12</v>
      </c>
      <c r="E41" s="23" t="s">
        <v>12</v>
      </c>
      <c r="F41" s="37">
        <v>42</v>
      </c>
      <c r="G41" s="82">
        <f>F41/F$49</f>
        <v>0.32558139534883723</v>
      </c>
      <c r="H41" s="9" t="s">
        <v>12</v>
      </c>
      <c r="I41" s="9" t="s">
        <v>12</v>
      </c>
      <c r="J41" s="37" t="s">
        <v>12</v>
      </c>
      <c r="K41" s="37" t="s">
        <v>12</v>
      </c>
      <c r="L41" s="9">
        <v>26</v>
      </c>
      <c r="M41" s="90">
        <f>L41/L$49</f>
        <v>0.12149532710280374</v>
      </c>
      <c r="N41" s="37">
        <v>16</v>
      </c>
      <c r="O41" s="82">
        <f>N41/N$49</f>
        <v>0.12213740458015267</v>
      </c>
      <c r="P41" s="9">
        <v>184</v>
      </c>
      <c r="Q41" s="90">
        <f>P41/P$49</f>
        <v>0.96335078534031415</v>
      </c>
      <c r="R41" s="37" t="s">
        <v>12</v>
      </c>
      <c r="S41" s="37" t="s">
        <v>12</v>
      </c>
      <c r="T41" s="29">
        <f t="shared" si="0"/>
        <v>268</v>
      </c>
      <c r="U41" s="12">
        <f>T41/T$49</f>
        <v>0.22130470685383979</v>
      </c>
    </row>
    <row r="42" spans="1:21" ht="30" x14ac:dyDescent="0.25">
      <c r="A42" s="11">
        <v>39</v>
      </c>
      <c r="B42" s="66" t="s">
        <v>40</v>
      </c>
      <c r="C42" s="51">
        <v>2016</v>
      </c>
      <c r="D42" s="23" t="s">
        <v>12</v>
      </c>
      <c r="E42" s="23" t="s">
        <v>12</v>
      </c>
      <c r="F42" s="37">
        <v>28</v>
      </c>
      <c r="G42" s="82">
        <f>F42/F$50</f>
        <v>0.26168224299065418</v>
      </c>
      <c r="H42" s="9" t="s">
        <v>12</v>
      </c>
      <c r="I42" s="9" t="s">
        <v>12</v>
      </c>
      <c r="J42" s="37">
        <v>15</v>
      </c>
      <c r="K42" s="82">
        <f>J42/J$50</f>
        <v>7.1428571428571425E-2</v>
      </c>
      <c r="L42" s="9">
        <v>26</v>
      </c>
      <c r="M42" s="74">
        <f>L42/L$50</f>
        <v>0.21138211382113822</v>
      </c>
      <c r="N42" s="37" t="s">
        <v>12</v>
      </c>
      <c r="O42" s="37" t="s">
        <v>12</v>
      </c>
      <c r="P42" s="9">
        <v>183</v>
      </c>
      <c r="Q42" s="90">
        <f>P42/P$50</f>
        <v>0.91959798994974873</v>
      </c>
      <c r="R42" s="37" t="s">
        <v>12</v>
      </c>
      <c r="S42" s="37" t="s">
        <v>12</v>
      </c>
      <c r="T42" s="29">
        <f t="shared" si="0"/>
        <v>252</v>
      </c>
      <c r="U42" s="12">
        <f>T42/T$50</f>
        <v>0.2413793103448276</v>
      </c>
    </row>
    <row r="43" spans="1:21" ht="30.75" thickBot="1" x14ac:dyDescent="0.3">
      <c r="A43" s="13">
        <v>40</v>
      </c>
      <c r="B43" s="67" t="s">
        <v>40</v>
      </c>
      <c r="C43" s="52">
        <v>2017</v>
      </c>
      <c r="D43" s="33" t="s">
        <v>12</v>
      </c>
      <c r="E43" s="33" t="s">
        <v>12</v>
      </c>
      <c r="F43" s="38">
        <v>12</v>
      </c>
      <c r="G43" s="83">
        <f>F43/F$51</f>
        <v>0.19672131147540983</v>
      </c>
      <c r="H43" s="34" t="s">
        <v>12</v>
      </c>
      <c r="I43" s="34" t="s">
        <v>12</v>
      </c>
      <c r="J43" s="38">
        <v>9</v>
      </c>
      <c r="K43" s="83">
        <f>J43/J$51</f>
        <v>9.2783505154639179E-2</v>
      </c>
      <c r="L43" s="34" t="s">
        <v>12</v>
      </c>
      <c r="M43" s="34" t="s">
        <v>12</v>
      </c>
      <c r="N43" s="38" t="s">
        <v>12</v>
      </c>
      <c r="O43" s="38" t="s">
        <v>12</v>
      </c>
      <c r="P43" s="34" t="s">
        <v>12</v>
      </c>
      <c r="Q43" s="34" t="s">
        <v>12</v>
      </c>
      <c r="R43" s="38" t="s">
        <v>12</v>
      </c>
      <c r="S43" s="38" t="s">
        <v>12</v>
      </c>
      <c r="T43" s="30">
        <f t="shared" si="0"/>
        <v>21</v>
      </c>
      <c r="U43" s="15">
        <f>T43/T$51</f>
        <v>3.7974683544303799E-2</v>
      </c>
    </row>
    <row r="44" spans="1:21" x14ac:dyDescent="0.25">
      <c r="A44" s="39">
        <v>41</v>
      </c>
      <c r="B44" s="40" t="s">
        <v>41</v>
      </c>
      <c r="C44" s="53">
        <v>2010</v>
      </c>
      <c r="D44" s="62">
        <f t="shared" ref="D44:U44" si="1">SUM(D4,D12,D20,D28,D36)</f>
        <v>729</v>
      </c>
      <c r="E44" s="75">
        <f t="shared" si="1"/>
        <v>1</v>
      </c>
      <c r="F44" s="56">
        <f t="shared" si="1"/>
        <v>566</v>
      </c>
      <c r="G44" s="86">
        <f t="shared" si="1"/>
        <v>1</v>
      </c>
      <c r="H44" s="59">
        <f t="shared" si="1"/>
        <v>249</v>
      </c>
      <c r="I44" s="75">
        <f t="shared" si="1"/>
        <v>1</v>
      </c>
      <c r="J44" s="56">
        <f t="shared" si="1"/>
        <v>212</v>
      </c>
      <c r="K44" s="86">
        <f t="shared" si="1"/>
        <v>1</v>
      </c>
      <c r="L44" s="59">
        <f t="shared" si="1"/>
        <v>645</v>
      </c>
      <c r="M44" s="75">
        <f t="shared" si="1"/>
        <v>1</v>
      </c>
      <c r="N44" s="56">
        <f t="shared" si="1"/>
        <v>256</v>
      </c>
      <c r="O44" s="86">
        <f t="shared" si="1"/>
        <v>1</v>
      </c>
      <c r="P44" s="59">
        <f t="shared" si="1"/>
        <v>217</v>
      </c>
      <c r="Q44" s="75">
        <f t="shared" si="1"/>
        <v>1</v>
      </c>
      <c r="R44" s="56">
        <f t="shared" si="1"/>
        <v>95</v>
      </c>
      <c r="S44" s="86">
        <f t="shared" si="1"/>
        <v>1</v>
      </c>
      <c r="T44" s="41">
        <f t="shared" si="1"/>
        <v>2969</v>
      </c>
      <c r="U44" s="42">
        <f t="shared" si="1"/>
        <v>1</v>
      </c>
    </row>
    <row r="45" spans="1:21" x14ac:dyDescent="0.25">
      <c r="A45" s="43">
        <v>42</v>
      </c>
      <c r="B45" s="7" t="s">
        <v>41</v>
      </c>
      <c r="C45" s="54">
        <v>2011</v>
      </c>
      <c r="D45" s="63">
        <f t="shared" ref="D45:E51" si="2">SUM(D5,D13,D21,D29,D37)</f>
        <v>514</v>
      </c>
      <c r="E45" s="76">
        <f t="shared" si="2"/>
        <v>1</v>
      </c>
      <c r="F45" s="57">
        <f t="shared" ref="F45:R51" si="3">SUM(F5,F13,F21,F29,F37)</f>
        <v>469</v>
      </c>
      <c r="G45" s="87">
        <f t="shared" ref="G45:I46" si="4">SUM(G5,G13,G21,G29,G37)</f>
        <v>1</v>
      </c>
      <c r="H45" s="60">
        <f t="shared" si="4"/>
        <v>183</v>
      </c>
      <c r="I45" s="76">
        <f t="shared" si="4"/>
        <v>1</v>
      </c>
      <c r="J45" s="57">
        <f t="shared" si="3"/>
        <v>44</v>
      </c>
      <c r="K45" s="87">
        <f t="shared" ref="K45:K51" si="5">SUM(K5,K13,K21,K29,K37)</f>
        <v>1</v>
      </c>
      <c r="L45" s="60">
        <f t="shared" si="3"/>
        <v>279</v>
      </c>
      <c r="M45" s="76">
        <f t="shared" ref="M45:M51" si="6">SUM(M5,M13,M21,M29,M37)</f>
        <v>1</v>
      </c>
      <c r="N45" s="57">
        <f t="shared" si="3"/>
        <v>446</v>
      </c>
      <c r="O45" s="87">
        <f t="shared" ref="O45:O51" si="7">SUM(O5,O13,O21,O29,O37)</f>
        <v>1</v>
      </c>
      <c r="P45" s="60">
        <f t="shared" si="3"/>
        <v>86</v>
      </c>
      <c r="Q45" s="76">
        <f t="shared" ref="Q45:Q51" si="8">SUM(Q5,Q13,Q21,Q29,Q37)</f>
        <v>1</v>
      </c>
      <c r="R45" s="57">
        <f t="shared" si="3"/>
        <v>60</v>
      </c>
      <c r="S45" s="87">
        <f t="shared" ref="S45:S51" si="9">SUM(S5,S13,S21,S29,S37)</f>
        <v>1</v>
      </c>
      <c r="T45" s="44">
        <f t="shared" ref="T45:U50" si="10">SUM(T5,T13,T21,T29,T37)</f>
        <v>2081</v>
      </c>
      <c r="U45" s="45">
        <f t="shared" si="10"/>
        <v>0.99999999999999989</v>
      </c>
    </row>
    <row r="46" spans="1:21" x14ac:dyDescent="0.25">
      <c r="A46" s="43">
        <v>43</v>
      </c>
      <c r="B46" s="7" t="s">
        <v>41</v>
      </c>
      <c r="C46" s="54">
        <v>2012</v>
      </c>
      <c r="D46" s="63">
        <f t="shared" si="2"/>
        <v>158</v>
      </c>
      <c r="E46" s="76">
        <f t="shared" si="2"/>
        <v>1</v>
      </c>
      <c r="F46" s="57">
        <f t="shared" si="3"/>
        <v>239</v>
      </c>
      <c r="G46" s="87">
        <f t="shared" si="4"/>
        <v>0.99999999999999989</v>
      </c>
      <c r="H46" s="60">
        <f t="shared" si="4"/>
        <v>153</v>
      </c>
      <c r="I46" s="76">
        <f t="shared" si="4"/>
        <v>1</v>
      </c>
      <c r="J46" s="57">
        <f t="shared" si="3"/>
        <v>123</v>
      </c>
      <c r="K46" s="87">
        <f t="shared" si="5"/>
        <v>1</v>
      </c>
      <c r="L46" s="60">
        <f t="shared" si="3"/>
        <v>496</v>
      </c>
      <c r="M46" s="76">
        <f t="shared" si="6"/>
        <v>1.0000000000000002</v>
      </c>
      <c r="N46" s="57">
        <f t="shared" si="3"/>
        <v>86</v>
      </c>
      <c r="O46" s="87">
        <f t="shared" si="7"/>
        <v>1</v>
      </c>
      <c r="P46" s="60">
        <f t="shared" si="3"/>
        <v>53</v>
      </c>
      <c r="Q46" s="76">
        <f t="shared" si="8"/>
        <v>1</v>
      </c>
      <c r="R46" s="57">
        <f>SUM(R6,R14,R22,R30,R38)</f>
        <v>70</v>
      </c>
      <c r="S46" s="87">
        <f t="shared" si="9"/>
        <v>1</v>
      </c>
      <c r="T46" s="44">
        <f t="shared" si="10"/>
        <v>1378</v>
      </c>
      <c r="U46" s="45">
        <f t="shared" si="10"/>
        <v>1</v>
      </c>
    </row>
    <row r="47" spans="1:21" x14ac:dyDescent="0.25">
      <c r="A47" s="43">
        <v>44</v>
      </c>
      <c r="B47" s="7" t="s">
        <v>41</v>
      </c>
      <c r="C47" s="54">
        <v>2013</v>
      </c>
      <c r="D47" s="63">
        <f t="shared" si="2"/>
        <v>278</v>
      </c>
      <c r="E47" s="76">
        <f t="shared" si="2"/>
        <v>1</v>
      </c>
      <c r="F47" s="57">
        <f t="shared" si="3"/>
        <v>191</v>
      </c>
      <c r="G47" s="87">
        <f>SUM(G7,G15,G23,G31,G39)</f>
        <v>1</v>
      </c>
      <c r="H47" s="60">
        <f t="shared" si="3"/>
        <v>82</v>
      </c>
      <c r="I47" s="76">
        <f>SUM(I7,I15,I23,I31,I39)</f>
        <v>1</v>
      </c>
      <c r="J47" s="57">
        <f t="shared" si="3"/>
        <v>133</v>
      </c>
      <c r="K47" s="87">
        <f t="shared" si="5"/>
        <v>1</v>
      </c>
      <c r="L47" s="60">
        <f t="shared" si="3"/>
        <v>467</v>
      </c>
      <c r="M47" s="76">
        <f t="shared" si="6"/>
        <v>1</v>
      </c>
      <c r="N47" s="57">
        <f t="shared" si="3"/>
        <v>213</v>
      </c>
      <c r="O47" s="87">
        <f t="shared" si="7"/>
        <v>1</v>
      </c>
      <c r="P47" s="60">
        <f t="shared" si="3"/>
        <v>96</v>
      </c>
      <c r="Q47" s="76">
        <f t="shared" si="8"/>
        <v>0.99999999999999989</v>
      </c>
      <c r="R47" s="57">
        <f t="shared" si="3"/>
        <v>41</v>
      </c>
      <c r="S47" s="87">
        <f t="shared" si="9"/>
        <v>1</v>
      </c>
      <c r="T47" s="44">
        <f t="shared" si="10"/>
        <v>1501</v>
      </c>
      <c r="U47" s="45">
        <f t="shared" si="10"/>
        <v>1</v>
      </c>
    </row>
    <row r="48" spans="1:21" x14ac:dyDescent="0.25">
      <c r="A48" s="43">
        <v>45</v>
      </c>
      <c r="B48" s="7" t="s">
        <v>41</v>
      </c>
      <c r="C48" s="54">
        <v>2014</v>
      </c>
      <c r="D48" s="63">
        <f t="shared" si="2"/>
        <v>258</v>
      </c>
      <c r="E48" s="76">
        <f t="shared" si="2"/>
        <v>1</v>
      </c>
      <c r="F48" s="57">
        <f t="shared" si="3"/>
        <v>160</v>
      </c>
      <c r="G48" s="87">
        <f>SUM(G8,G16,G24,G32,G40)</f>
        <v>1</v>
      </c>
      <c r="H48" s="60">
        <f>SUM(H8,H16,H24,H32,H40)</f>
        <v>61</v>
      </c>
      <c r="I48" s="76">
        <f>SUM(I8,I16,I24,I32,I40)</f>
        <v>1</v>
      </c>
      <c r="J48" s="57">
        <f t="shared" si="3"/>
        <v>105</v>
      </c>
      <c r="K48" s="87">
        <f t="shared" si="5"/>
        <v>1</v>
      </c>
      <c r="L48" s="60">
        <f t="shared" si="3"/>
        <v>316</v>
      </c>
      <c r="M48" s="76">
        <f t="shared" si="6"/>
        <v>1</v>
      </c>
      <c r="N48" s="57">
        <f t="shared" si="3"/>
        <v>75</v>
      </c>
      <c r="O48" s="87">
        <f t="shared" si="7"/>
        <v>1</v>
      </c>
      <c r="P48" s="60">
        <f t="shared" si="3"/>
        <v>56</v>
      </c>
      <c r="Q48" s="76">
        <f t="shared" si="8"/>
        <v>1</v>
      </c>
      <c r="R48" s="57">
        <f t="shared" si="3"/>
        <v>33</v>
      </c>
      <c r="S48" s="87">
        <f t="shared" si="9"/>
        <v>1</v>
      </c>
      <c r="T48" s="44">
        <f>SUM(T8,T16,T24,T32,T40)</f>
        <v>1064</v>
      </c>
      <c r="U48" s="45">
        <f>SUM(U8,U16,U24,U32,U40)</f>
        <v>1</v>
      </c>
    </row>
    <row r="49" spans="1:21" x14ac:dyDescent="0.25">
      <c r="A49" s="43">
        <v>46</v>
      </c>
      <c r="B49" s="7" t="s">
        <v>41</v>
      </c>
      <c r="C49" s="54">
        <v>2015</v>
      </c>
      <c r="D49" s="63">
        <f t="shared" si="2"/>
        <v>174</v>
      </c>
      <c r="E49" s="76">
        <f t="shared" si="2"/>
        <v>1</v>
      </c>
      <c r="F49" s="57">
        <f t="shared" si="3"/>
        <v>129</v>
      </c>
      <c r="G49" s="87">
        <f>SUM(G9,G17,G25,G33,G41)</f>
        <v>1</v>
      </c>
      <c r="H49" s="60">
        <f>SUM(H9,H17,H25,H33,H41)</f>
        <v>137</v>
      </c>
      <c r="I49" s="76">
        <f>SUM(I9,I17,I25,I33,I41)</f>
        <v>1</v>
      </c>
      <c r="J49" s="57">
        <f t="shared" si="3"/>
        <v>174</v>
      </c>
      <c r="K49" s="87">
        <f t="shared" si="5"/>
        <v>1</v>
      </c>
      <c r="L49" s="60">
        <f t="shared" si="3"/>
        <v>214</v>
      </c>
      <c r="M49" s="76">
        <f t="shared" si="6"/>
        <v>1</v>
      </c>
      <c r="N49" s="57">
        <f t="shared" si="3"/>
        <v>131</v>
      </c>
      <c r="O49" s="87">
        <f t="shared" si="7"/>
        <v>0.99999999999999989</v>
      </c>
      <c r="P49" s="60">
        <f t="shared" si="3"/>
        <v>191</v>
      </c>
      <c r="Q49" s="76">
        <f t="shared" si="8"/>
        <v>1</v>
      </c>
      <c r="R49" s="57">
        <f t="shared" si="3"/>
        <v>61</v>
      </c>
      <c r="S49" s="87">
        <f t="shared" si="9"/>
        <v>1</v>
      </c>
      <c r="T49" s="44">
        <f>SUM(T9,T17,T25,T33,T41)</f>
        <v>1211</v>
      </c>
      <c r="U49" s="45">
        <f>SUM(U9,U17,U25,U33,U41)</f>
        <v>1</v>
      </c>
    </row>
    <row r="50" spans="1:21" x14ac:dyDescent="0.25">
      <c r="A50" s="43">
        <v>47</v>
      </c>
      <c r="B50" s="7" t="s">
        <v>41</v>
      </c>
      <c r="C50" s="54">
        <v>2016</v>
      </c>
      <c r="D50" s="63">
        <f t="shared" si="2"/>
        <v>116</v>
      </c>
      <c r="E50" s="76">
        <f t="shared" si="2"/>
        <v>1</v>
      </c>
      <c r="F50" s="57">
        <f t="shared" si="3"/>
        <v>107</v>
      </c>
      <c r="G50" s="87">
        <f>SUM(G10,G18,G26,G34,G42)</f>
        <v>1</v>
      </c>
      <c r="H50" s="60">
        <f>SUM(H10,H18,H26,H34,H42)</f>
        <v>162</v>
      </c>
      <c r="I50" s="76">
        <f>SUM(I10,I18,I26,I34,I42)</f>
        <v>1</v>
      </c>
      <c r="J50" s="57">
        <f t="shared" si="3"/>
        <v>210</v>
      </c>
      <c r="K50" s="87">
        <f t="shared" si="5"/>
        <v>1</v>
      </c>
      <c r="L50" s="60">
        <f>SUM(L10,L18,L26,L34,L42)</f>
        <v>123</v>
      </c>
      <c r="M50" s="76">
        <f t="shared" si="6"/>
        <v>1</v>
      </c>
      <c r="N50" s="57">
        <f t="shared" si="3"/>
        <v>83</v>
      </c>
      <c r="O50" s="87">
        <f t="shared" si="7"/>
        <v>1</v>
      </c>
      <c r="P50" s="60">
        <f t="shared" si="3"/>
        <v>199</v>
      </c>
      <c r="Q50" s="76">
        <f t="shared" si="8"/>
        <v>1</v>
      </c>
      <c r="R50" s="57">
        <f t="shared" si="3"/>
        <v>44</v>
      </c>
      <c r="S50" s="87">
        <f t="shared" si="9"/>
        <v>1</v>
      </c>
      <c r="T50" s="44">
        <f t="shared" si="10"/>
        <v>1044</v>
      </c>
      <c r="U50" s="45">
        <f t="shared" si="10"/>
        <v>1</v>
      </c>
    </row>
    <row r="51" spans="1:21" ht="15.75" thickBot="1" x14ac:dyDescent="0.3">
      <c r="A51" s="46">
        <v>48</v>
      </c>
      <c r="B51" s="47" t="s">
        <v>41</v>
      </c>
      <c r="C51" s="55">
        <v>2017</v>
      </c>
      <c r="D51" s="64">
        <f t="shared" si="2"/>
        <v>61</v>
      </c>
      <c r="E51" s="77">
        <f t="shared" si="2"/>
        <v>1</v>
      </c>
      <c r="F51" s="58">
        <f t="shared" si="3"/>
        <v>61</v>
      </c>
      <c r="G51" s="88">
        <f>SUM(G11,G19,G27,G35,G43)</f>
        <v>1</v>
      </c>
      <c r="H51" s="61">
        <f>SUM(H11,H19,H27,H35,H43)</f>
        <v>94</v>
      </c>
      <c r="I51" s="77">
        <f>SUM(I11,I19,I27,I35,I43)</f>
        <v>1</v>
      </c>
      <c r="J51" s="58">
        <f t="shared" si="3"/>
        <v>97</v>
      </c>
      <c r="K51" s="88">
        <f t="shared" si="5"/>
        <v>1</v>
      </c>
      <c r="L51" s="61">
        <f t="shared" si="3"/>
        <v>39</v>
      </c>
      <c r="M51" s="77">
        <f t="shared" si="6"/>
        <v>1</v>
      </c>
      <c r="N51" s="58">
        <f>SUM(N11,N19,N27,N35,N43)</f>
        <v>59</v>
      </c>
      <c r="O51" s="88">
        <f t="shared" si="7"/>
        <v>1</v>
      </c>
      <c r="P51" s="61">
        <f t="shared" si="3"/>
        <v>128</v>
      </c>
      <c r="Q51" s="77">
        <f t="shared" si="8"/>
        <v>1</v>
      </c>
      <c r="R51" s="58">
        <f t="shared" si="3"/>
        <v>14</v>
      </c>
      <c r="S51" s="88">
        <f t="shared" si="9"/>
        <v>1</v>
      </c>
      <c r="T51" s="48">
        <f>SUM(T11,T19,T27,T35,T43)</f>
        <v>553</v>
      </c>
      <c r="U51" s="49">
        <f>SUM(U11,U19,U27,U35,U43)</f>
        <v>1</v>
      </c>
    </row>
    <row r="52" spans="1:21" x14ac:dyDescent="0.25">
      <c r="A52">
        <v>49</v>
      </c>
      <c r="B52" s="3"/>
      <c r="C52" s="3"/>
      <c r="D52" s="2"/>
    </row>
    <row r="53" spans="1:21" x14ac:dyDescent="0.25">
      <c r="A53">
        <v>50</v>
      </c>
      <c r="B53" s="4" t="s">
        <v>34</v>
      </c>
      <c r="C53" s="3"/>
      <c r="D53" s="2"/>
    </row>
    <row r="54" spans="1:21" x14ac:dyDescent="0.25">
      <c r="A54">
        <v>51</v>
      </c>
      <c r="B54" s="4" t="s">
        <v>35</v>
      </c>
      <c r="C54" s="3"/>
      <c r="D54" s="2"/>
    </row>
    <row r="55" spans="1:21" x14ac:dyDescent="0.25">
      <c r="A55">
        <v>52</v>
      </c>
    </row>
    <row r="56" spans="1:21" ht="75" x14ac:dyDescent="0.25">
      <c r="A56">
        <v>53</v>
      </c>
      <c r="B56" s="1" t="s">
        <v>0</v>
      </c>
    </row>
    <row r="57" spans="1:21" x14ac:dyDescent="0.25">
      <c r="A57">
        <v>54</v>
      </c>
      <c r="B57" s="1" t="s">
        <v>1</v>
      </c>
    </row>
    <row r="58" spans="1:21" x14ac:dyDescent="0.25">
      <c r="A58">
        <v>55</v>
      </c>
    </row>
    <row r="59" spans="1:21" x14ac:dyDescent="0.25">
      <c r="A59">
        <v>56</v>
      </c>
      <c r="B59" t="s">
        <v>2</v>
      </c>
      <c r="C59" t="s">
        <v>3</v>
      </c>
    </row>
    <row r="60" spans="1:21" x14ac:dyDescent="0.25">
      <c r="A60">
        <v>57</v>
      </c>
    </row>
    <row r="61" spans="1:21" x14ac:dyDescent="0.25">
      <c r="A61">
        <v>58</v>
      </c>
      <c r="B61" t="s">
        <v>4</v>
      </c>
      <c r="C61" t="s">
        <v>5</v>
      </c>
    </row>
    <row r="62" spans="1:21" x14ac:dyDescent="0.25">
      <c r="A62">
        <v>59</v>
      </c>
    </row>
    <row r="63" spans="1:21" x14ac:dyDescent="0.25">
      <c r="A63">
        <v>60</v>
      </c>
      <c r="B63" t="s">
        <v>6</v>
      </c>
      <c r="C63" t="s">
        <v>7</v>
      </c>
    </row>
    <row r="64" spans="1:21" x14ac:dyDescent="0.25">
      <c r="A64">
        <v>61</v>
      </c>
    </row>
    <row r="65" spans="1:3" x14ac:dyDescent="0.25">
      <c r="A65">
        <v>62</v>
      </c>
      <c r="B65" t="s">
        <v>8</v>
      </c>
    </row>
    <row r="66" spans="1:3" x14ac:dyDescent="0.25">
      <c r="A66">
        <v>63</v>
      </c>
    </row>
    <row r="67" spans="1:3" x14ac:dyDescent="0.25">
      <c r="A67">
        <v>64</v>
      </c>
      <c r="B67" t="s">
        <v>9</v>
      </c>
      <c r="C67" t="s">
        <v>10</v>
      </c>
    </row>
    <row r="68" spans="1:3" x14ac:dyDescent="0.25">
      <c r="A68">
        <v>65</v>
      </c>
    </row>
    <row r="69" spans="1:3" x14ac:dyDescent="0.25">
      <c r="A69">
        <v>66</v>
      </c>
    </row>
    <row r="70" spans="1:3" x14ac:dyDescent="0.25">
      <c r="A70">
        <v>67</v>
      </c>
    </row>
    <row r="71" spans="1:3" x14ac:dyDescent="0.25">
      <c r="A71">
        <v>68</v>
      </c>
    </row>
    <row r="72" spans="1:3" x14ac:dyDescent="0.25">
      <c r="A72">
        <v>69</v>
      </c>
    </row>
    <row r="73" spans="1:3" x14ac:dyDescent="0.25">
      <c r="A73">
        <v>70</v>
      </c>
    </row>
    <row r="74" spans="1:3" x14ac:dyDescent="0.25">
      <c r="A74">
        <v>71</v>
      </c>
    </row>
    <row r="75" spans="1:3" x14ac:dyDescent="0.25">
      <c r="A75">
        <v>72</v>
      </c>
    </row>
    <row r="76" spans="1:3" x14ac:dyDescent="0.25">
      <c r="A76">
        <v>73</v>
      </c>
      <c r="B76" t="s">
        <v>11</v>
      </c>
      <c r="C76" t="s">
        <v>43</v>
      </c>
    </row>
  </sheetData>
  <mergeCells count="2">
    <mergeCell ref="D2:S2"/>
    <mergeCell ref="T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ES337M16a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2018-10-19T12:57:02Z</dcterms:modified>
</cp:coreProperties>
</file>