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FI\Originals_more_recent\Tabular_data\Info_level_B\Topic_Area\"/>
    </mc:Choice>
  </mc:AlternateContent>
  <bookViews>
    <workbookView xWindow="0" yWindow="0" windowWidth="28680" windowHeight="9360"/>
  </bookViews>
  <sheets>
    <sheet name="Luke_Met_Mvarat_1.12" sheetId="4" r:id="rId1"/>
  </sheets>
  <calcPr calcId="162913" iterateDelta="1E-4"/>
</workbook>
</file>

<file path=xl/calcChain.xml><?xml version="1.0" encoding="utf-8"?>
<calcChain xmlns="http://schemas.openxmlformats.org/spreadsheetml/2006/main">
  <c r="AJ9" i="4" l="1"/>
  <c r="AJ8" i="4"/>
  <c r="AJ7" i="4"/>
  <c r="AJ6" i="4"/>
  <c r="AJ5" i="4"/>
  <c r="AH9" i="4" l="1"/>
  <c r="AH8" i="4"/>
  <c r="AH7" i="4"/>
  <c r="AH6" i="4"/>
  <c r="AH5" i="4"/>
  <c r="AF9" i="4"/>
  <c r="AF8" i="4"/>
  <c r="AF7" i="4"/>
  <c r="AF6" i="4"/>
  <c r="AF5" i="4"/>
  <c r="AD9" i="4"/>
  <c r="AD8" i="4"/>
  <c r="AD7" i="4"/>
  <c r="AD6" i="4"/>
  <c r="AD5" i="4"/>
  <c r="AB9" i="4"/>
  <c r="AB8" i="4"/>
  <c r="AB7" i="4"/>
  <c r="AB6" i="4"/>
  <c r="AB5" i="4"/>
  <c r="Z9" i="4"/>
  <c r="Z8" i="4"/>
  <c r="Z7" i="4"/>
  <c r="Z6" i="4"/>
  <c r="Z5" i="4"/>
  <c r="X9" i="4"/>
  <c r="X8" i="4"/>
  <c r="X7" i="4"/>
  <c r="X6" i="4"/>
  <c r="X5" i="4"/>
  <c r="V9" i="4"/>
  <c r="V8" i="4"/>
  <c r="V7" i="4"/>
  <c r="V6" i="4"/>
  <c r="V5" i="4"/>
  <c r="T9" i="4"/>
  <c r="T8" i="4"/>
  <c r="T7" i="4"/>
  <c r="T6" i="4"/>
  <c r="T5" i="4"/>
  <c r="R9" i="4"/>
  <c r="R8" i="4"/>
  <c r="R7" i="4"/>
  <c r="R6" i="4"/>
  <c r="R5" i="4"/>
  <c r="P9" i="4"/>
  <c r="P8" i="4"/>
  <c r="P7" i="4"/>
  <c r="P6" i="4"/>
  <c r="P5" i="4"/>
  <c r="N9" i="4"/>
  <c r="N8" i="4"/>
  <c r="N7" i="4"/>
  <c r="N6" i="4"/>
  <c r="N5" i="4"/>
  <c r="L9" i="4"/>
  <c r="L8" i="4"/>
  <c r="L7" i="4"/>
  <c r="L6" i="4"/>
  <c r="L5" i="4"/>
  <c r="J9" i="4"/>
  <c r="J8" i="4"/>
  <c r="J7" i="4"/>
  <c r="J6" i="4"/>
  <c r="J5" i="4"/>
  <c r="H9" i="4"/>
  <c r="H8" i="4"/>
  <c r="H7" i="4"/>
  <c r="H6" i="4"/>
  <c r="H5" i="4"/>
  <c r="F9" i="4"/>
  <c r="F8" i="4"/>
  <c r="F7" i="4"/>
  <c r="F6" i="4"/>
  <c r="F5" i="4"/>
  <c r="D6" i="4"/>
  <c r="D7" i="4"/>
  <c r="D8" i="4"/>
  <c r="D9" i="4"/>
  <c r="D5" i="4"/>
</calcChain>
</file>

<file path=xl/comments1.xml><?xml version="1.0" encoding="utf-8"?>
<comments xmlns="http://schemas.openxmlformats.org/spreadsheetml/2006/main">
  <authors>
    <author>PXWeb</author>
  </authors>
  <commentList>
    <comment ref="B9" authorId="0" shapeId="0">
      <text>
        <r>
          <rPr>
            <sz val="8"/>
            <color rgb="FF000000"/>
            <rFont val="Tahoma"/>
            <family val="2"/>
          </rPr>
      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      </r>
      </text>
    </comment>
  </commentList>
</comments>
</file>

<file path=xl/sharedStrings.xml><?xml version="1.0" encoding="utf-8"?>
<sst xmlns="http://schemas.openxmlformats.org/spreadsheetml/2006/main" count="86" uniqueCount="50">
  <si>
    <t>Pine dominant - Share of conifers over 95 %</t>
  </si>
  <si>
    <t>Pine dominant - Share of conifers 75-95 %</t>
  </si>
  <si>
    <t>Pine dominant - Share of conifers under 75 %</t>
  </si>
  <si>
    <t>Pine dominant - Total</t>
  </si>
  <si>
    <t>Spruce dominant - Share of conifers over 95 %</t>
  </si>
  <si>
    <t>Spruce dominant - Share of conifers 75-95 %</t>
  </si>
  <si>
    <t>Spruce dominant - Share of conifers under 75 %</t>
  </si>
  <si>
    <t>Spruce dominant - Total</t>
  </si>
  <si>
    <t>Broadleaf dominant - Share of broadleaved over 95 %</t>
  </si>
  <si>
    <t>Broadleaf dominant - Share of broadleaved 75-95 %</t>
  </si>
  <si>
    <t>Broadleaf dominant - Share of broadleaved under 75 %</t>
  </si>
  <si>
    <t>Broadleaf dominant - Total</t>
  </si>
  <si>
    <t>Forest land - Unstocked area</t>
  </si>
  <si>
    <t>Forest land - Share of conifers/broadleaved over 95 %</t>
  </si>
  <si>
    <t>Forest land - Share of conifers/broadleaved 75-95 %</t>
  </si>
  <si>
    <t>Forest land - Share of conifers/broadleaved under 75 %</t>
  </si>
  <si>
    <t>Forest land - Total</t>
  </si>
  <si>
    <t>WHOLE COUNTRY</t>
  </si>
  <si>
    <t>NFI 8 (1986-1994)</t>
  </si>
  <si>
    <t>NFI 9 (1996-2003)</t>
  </si>
  <si>
    <t>NFI 10 (2004-2008)</t>
  </si>
  <si>
    <t>NFI 11 (2009-2013)</t>
  </si>
  <si>
    <t>NFI 11/12</t>
  </si>
  <si>
    <t>tree species dominance:</t>
  </si>
  <si>
    <t>Tree species dominance: More than 95 % - Pure or almost pure coniferous or broadleaved stands; 75-95 % - Some species mix; Less than 75 % - Mixed stands.</t>
  </si>
  <si>
    <t>inventory:</t>
  </si>
  <si>
    <t>NFI 11/12:</t>
  </si>
  <si>
    <t xml:space="preserve">The results for the whole country have been calculated using the measurements of NFI12 during the years 2014-2017. Regional results have been calculated using the measurements of last five years (2013-2017) in NFI11 and in NFI12. In Åland and in Northern Lapland only the measurements of NFI11 have been made for the present.
</t>
  </si>
  <si>
    <t>Source:</t>
  </si>
  <si>
    <t>Luonnonvarakeskus, Metsävarat</t>
  </si>
  <si>
    <t>Contact:</t>
  </si>
  <si>
    <t>tietopalvelu@luke.fi</t>
  </si>
  <si>
    <t>Copyright</t>
  </si>
  <si>
    <t>Units:</t>
  </si>
  <si>
    <t>1000 ha</t>
  </si>
  <si>
    <t>Database:</t>
  </si>
  <si>
    <t>Luke/Tilastot</t>
  </si>
  <si>
    <t>Internal reference code:</t>
  </si>
  <si>
    <t>Luke_Met_Mvarat_1.12</t>
  </si>
  <si>
    <t>in 1000 ha</t>
  </si>
  <si>
    <t>in %</t>
  </si>
  <si>
    <t>Area</t>
  </si>
  <si>
    <t>Forest Inventory</t>
  </si>
  <si>
    <t>Period</t>
  </si>
  <si>
    <t>Value adding steps:</t>
  </si>
  <si>
    <t>Columns with percentage values added</t>
  </si>
  <si>
    <t>Table formated</t>
  </si>
  <si>
    <t>Table Quality checked: Totals</t>
  </si>
  <si>
    <t>JRC value adding: 2019-01</t>
  </si>
  <si>
    <t>Change of (highly-productive) Forest Land (1000 ha) over time by Stand Composition (Tree species dominance and pure and mixed stands)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</si>
</sst>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9" fontId="4" fillId="0" borderId="0" applyFont="0" applyFill="0" applyBorder="0" applyAlignment="0" applyProtection="0"/>
  </cellStyleXfs>
  <cellXfs count="39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>
      <alignment vertical="top"/>
    </xf>
    <xf numFmtId="3" fontId="0" fillId="0" borderId="1" xfId="0" applyNumberFormat="1" applyFill="1" applyBorder="1" applyProtection="1"/>
    <xf numFmtId="164" fontId="0" fillId="0" borderId="1" xfId="1" applyNumberFormat="1" applyFont="1" applyFill="1" applyBorder="1" applyProtection="1"/>
    <xf numFmtId="0" fontId="2" fillId="0" borderId="3" xfId="0" applyFont="1" applyFill="1" applyBorder="1" applyProtection="1"/>
    <xf numFmtId="164" fontId="0" fillId="0" borderId="4" xfId="1" applyNumberFormat="1" applyFont="1" applyFill="1" applyBorder="1" applyProtection="1"/>
    <xf numFmtId="0" fontId="2" fillId="0" borderId="5" xfId="0" applyFont="1" applyFill="1" applyBorder="1" applyProtection="1"/>
    <xf numFmtId="3" fontId="0" fillId="0" borderId="6" xfId="0" applyNumberFormat="1" applyFill="1" applyBorder="1" applyProtection="1"/>
    <xf numFmtId="164" fontId="0" fillId="0" borderId="6" xfId="1" applyNumberFormat="1" applyFont="1" applyFill="1" applyBorder="1" applyProtection="1"/>
    <xf numFmtId="164" fontId="0" fillId="0" borderId="7" xfId="1" applyNumberFormat="1" applyFont="1" applyFill="1" applyBorder="1" applyProtection="1"/>
    <xf numFmtId="164" fontId="2" fillId="0" borderId="4" xfId="1" applyNumberFormat="1" applyFont="1" applyFill="1" applyBorder="1" applyProtection="1"/>
    <xf numFmtId="164" fontId="2" fillId="0" borderId="7" xfId="1" applyNumberFormat="1" applyFont="1" applyFill="1" applyBorder="1" applyProtection="1"/>
    <xf numFmtId="3" fontId="2" fillId="0" borderId="3" xfId="0" applyNumberFormat="1" applyFont="1" applyFill="1" applyBorder="1" applyProtection="1"/>
    <xf numFmtId="3" fontId="2" fillId="0" borderId="5" xfId="0" applyNumberFormat="1" applyFont="1" applyFill="1" applyBorder="1" applyProtection="1"/>
    <xf numFmtId="3" fontId="0" fillId="0" borderId="3" xfId="0" applyNumberFormat="1" applyFill="1" applyBorder="1" applyProtection="1"/>
    <xf numFmtId="3" fontId="0" fillId="0" borderId="5" xfId="0" applyNumberFormat="1" applyFill="1" applyBorder="1" applyProtection="1"/>
    <xf numFmtId="0" fontId="2" fillId="0" borderId="9" xfId="0" applyFont="1" applyFill="1" applyBorder="1" applyProtection="1"/>
    <xf numFmtId="0" fontId="2" fillId="0" borderId="10" xfId="0" applyFont="1" applyFill="1" applyBorder="1" applyProtection="1"/>
    <xf numFmtId="0" fontId="2" fillId="0" borderId="2" xfId="0" applyFont="1" applyFill="1" applyBorder="1" applyAlignment="1" applyProtection="1">
      <alignment vertical="top"/>
    </xf>
    <xf numFmtId="0" fontId="2" fillId="0" borderId="11" xfId="0" applyFont="1" applyFill="1" applyBorder="1" applyAlignment="1" applyProtection="1">
      <alignment vertical="top" wrapText="1"/>
    </xf>
    <xf numFmtId="0" fontId="0" fillId="0" borderId="5" xfId="0" applyFill="1" applyBorder="1" applyAlignment="1" applyProtection="1">
      <alignment vertical="top"/>
    </xf>
    <xf numFmtId="0" fontId="2" fillId="0" borderId="12" xfId="0" applyFont="1" applyFill="1" applyBorder="1" applyAlignment="1" applyProtection="1">
      <alignment vertical="top" wrapText="1"/>
    </xf>
    <xf numFmtId="0" fontId="2" fillId="0" borderId="13" xfId="0" applyFont="1" applyFill="1" applyBorder="1" applyProtection="1"/>
    <xf numFmtId="0" fontId="2" fillId="0" borderId="14" xfId="0" applyFont="1" applyFill="1" applyBorder="1" applyProtection="1"/>
    <xf numFmtId="3" fontId="0" fillId="0" borderId="13" xfId="0" applyNumberFormat="1" applyFill="1" applyBorder="1" applyProtection="1"/>
    <xf numFmtId="164" fontId="0" fillId="0" borderId="15" xfId="1" applyNumberFormat="1" applyFont="1" applyFill="1" applyBorder="1" applyProtection="1"/>
    <xf numFmtId="3" fontId="0" fillId="0" borderId="15" xfId="0" applyNumberFormat="1" applyFill="1" applyBorder="1" applyProtection="1"/>
    <xf numFmtId="164" fontId="0" fillId="0" borderId="16" xfId="1" applyNumberFormat="1" applyFont="1" applyFill="1" applyBorder="1" applyProtection="1"/>
    <xf numFmtId="3" fontId="2" fillId="0" borderId="13" xfId="0" applyNumberFormat="1" applyFont="1" applyFill="1" applyBorder="1" applyProtection="1"/>
    <xf numFmtId="164" fontId="2" fillId="0" borderId="16" xfId="1" applyNumberFormat="1" applyFont="1" applyFill="1" applyBorder="1" applyProtection="1"/>
    <xf numFmtId="0" fontId="2" fillId="0" borderId="5" xfId="0" applyFont="1" applyFill="1" applyBorder="1" applyAlignment="1" applyProtection="1">
      <alignment vertical="top" wrapText="1"/>
    </xf>
    <xf numFmtId="0" fontId="2" fillId="0" borderId="6" xfId="0" applyFont="1" applyFill="1" applyBorder="1" applyAlignment="1" applyProtection="1">
      <alignment vertical="top" wrapText="1"/>
    </xf>
    <xf numFmtId="0" fontId="2" fillId="0" borderId="7" xfId="0" applyFont="1" applyFill="1" applyBorder="1" applyAlignment="1" applyProtection="1">
      <alignment vertical="top" wrapText="1"/>
    </xf>
    <xf numFmtId="0" fontId="2" fillId="0" borderId="8" xfId="0" applyFont="1" applyFill="1" applyBorder="1" applyAlignment="1" applyProtection="1">
      <alignment horizontal="center" vertical="top" wrapText="1"/>
    </xf>
    <xf numFmtId="0" fontId="2" fillId="0" borderId="11" xfId="0" applyFont="1" applyFill="1" applyBorder="1" applyAlignment="1" applyProtection="1">
      <alignment horizontal="center" vertical="top" wrapText="1"/>
    </xf>
    <xf numFmtId="0" fontId="2" fillId="0" borderId="17" xfId="0" applyFont="1" applyFill="1" applyBorder="1" applyAlignment="1" applyProtection="1">
      <alignment horizontal="center" vertical="top" wrapText="1"/>
    </xf>
    <xf numFmtId="0" fontId="2" fillId="0" borderId="18" xfId="0" applyFont="1" applyFill="1" applyBorder="1" applyAlignment="1" applyProtection="1">
      <alignment horizontal="center"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44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 x14ac:dyDescent="0.25"/>
  <cols>
    <col min="1" max="1" width="40.7109375" customWidth="1"/>
    <col min="2" max="2" width="31.28515625" customWidth="1"/>
    <col min="3" max="36" width="10.7109375" customWidth="1"/>
  </cols>
  <sheetData>
    <row r="1" spans="1:36" ht="18.75" x14ac:dyDescent="0.3">
      <c r="A1" s="1" t="s">
        <v>49</v>
      </c>
    </row>
    <row r="2" spans="1:36" ht="15.75" thickBot="1" x14ac:dyDescent="0.3"/>
    <row r="3" spans="1:36" s="3" customFormat="1" ht="45" customHeight="1" x14ac:dyDescent="0.25">
      <c r="A3" s="20" t="s">
        <v>41</v>
      </c>
      <c r="B3" s="21" t="s">
        <v>42</v>
      </c>
      <c r="C3" s="37" t="s">
        <v>0</v>
      </c>
      <c r="D3" s="36"/>
      <c r="E3" s="35" t="s">
        <v>1</v>
      </c>
      <c r="F3" s="36"/>
      <c r="G3" s="35" t="s">
        <v>2</v>
      </c>
      <c r="H3" s="38"/>
      <c r="I3" s="37" t="s">
        <v>3</v>
      </c>
      <c r="J3" s="38"/>
      <c r="K3" s="37" t="s">
        <v>4</v>
      </c>
      <c r="L3" s="36"/>
      <c r="M3" s="35" t="s">
        <v>5</v>
      </c>
      <c r="N3" s="36"/>
      <c r="O3" s="35" t="s">
        <v>6</v>
      </c>
      <c r="P3" s="38"/>
      <c r="Q3" s="37" t="s">
        <v>7</v>
      </c>
      <c r="R3" s="38"/>
      <c r="S3" s="37" t="s">
        <v>8</v>
      </c>
      <c r="T3" s="36"/>
      <c r="U3" s="35" t="s">
        <v>9</v>
      </c>
      <c r="V3" s="36"/>
      <c r="W3" s="35" t="s">
        <v>10</v>
      </c>
      <c r="X3" s="38"/>
      <c r="Y3" s="37" t="s">
        <v>11</v>
      </c>
      <c r="Z3" s="38"/>
      <c r="AA3" s="37" t="s">
        <v>12</v>
      </c>
      <c r="AB3" s="38"/>
      <c r="AC3" s="37" t="s">
        <v>13</v>
      </c>
      <c r="AD3" s="36"/>
      <c r="AE3" s="35" t="s">
        <v>14</v>
      </c>
      <c r="AF3" s="36"/>
      <c r="AG3" s="35" t="s">
        <v>15</v>
      </c>
      <c r="AH3" s="38"/>
      <c r="AI3" s="37" t="s">
        <v>16</v>
      </c>
      <c r="AJ3" s="38"/>
    </row>
    <row r="4" spans="1:36" s="3" customFormat="1" ht="15.75" thickBot="1" x14ac:dyDescent="0.3">
      <c r="A4" s="22"/>
      <c r="B4" s="23" t="s">
        <v>43</v>
      </c>
      <c r="C4" s="32" t="s">
        <v>39</v>
      </c>
      <c r="D4" s="33" t="s">
        <v>40</v>
      </c>
      <c r="E4" s="33" t="s">
        <v>39</v>
      </c>
      <c r="F4" s="33" t="s">
        <v>40</v>
      </c>
      <c r="G4" s="33" t="s">
        <v>39</v>
      </c>
      <c r="H4" s="34" t="s">
        <v>40</v>
      </c>
      <c r="I4" s="32" t="s">
        <v>39</v>
      </c>
      <c r="J4" s="34" t="s">
        <v>40</v>
      </c>
      <c r="K4" s="32" t="s">
        <v>39</v>
      </c>
      <c r="L4" s="33" t="s">
        <v>40</v>
      </c>
      <c r="M4" s="33" t="s">
        <v>39</v>
      </c>
      <c r="N4" s="33" t="s">
        <v>40</v>
      </c>
      <c r="O4" s="33" t="s">
        <v>39</v>
      </c>
      <c r="P4" s="34" t="s">
        <v>40</v>
      </c>
      <c r="Q4" s="32" t="s">
        <v>39</v>
      </c>
      <c r="R4" s="34" t="s">
        <v>40</v>
      </c>
      <c r="S4" s="32" t="s">
        <v>39</v>
      </c>
      <c r="T4" s="33" t="s">
        <v>40</v>
      </c>
      <c r="U4" s="33" t="s">
        <v>39</v>
      </c>
      <c r="V4" s="33" t="s">
        <v>40</v>
      </c>
      <c r="W4" s="33" t="s">
        <v>39</v>
      </c>
      <c r="X4" s="34" t="s">
        <v>40</v>
      </c>
      <c r="Y4" s="32" t="s">
        <v>39</v>
      </c>
      <c r="Z4" s="34" t="s">
        <v>40</v>
      </c>
      <c r="AA4" s="32" t="s">
        <v>39</v>
      </c>
      <c r="AB4" s="34" t="s">
        <v>40</v>
      </c>
      <c r="AC4" s="32" t="s">
        <v>39</v>
      </c>
      <c r="AD4" s="33" t="s">
        <v>40</v>
      </c>
      <c r="AE4" s="33" t="s">
        <v>39</v>
      </c>
      <c r="AF4" s="33" t="s">
        <v>40</v>
      </c>
      <c r="AG4" s="33" t="s">
        <v>39</v>
      </c>
      <c r="AH4" s="34" t="s">
        <v>40</v>
      </c>
      <c r="AI4" s="32" t="s">
        <v>39</v>
      </c>
      <c r="AJ4" s="34" t="s">
        <v>40</v>
      </c>
    </row>
    <row r="5" spans="1:36" x14ac:dyDescent="0.25">
      <c r="A5" s="24" t="s">
        <v>17</v>
      </c>
      <c r="B5" s="25" t="s">
        <v>18</v>
      </c>
      <c r="C5" s="26">
        <v>9000</v>
      </c>
      <c r="D5" s="27">
        <f>C5/$AI5</f>
        <v>0.44834113779017637</v>
      </c>
      <c r="E5" s="28">
        <v>2848</v>
      </c>
      <c r="F5" s="27">
        <f>E5/$AI5</f>
        <v>0.14187506226960248</v>
      </c>
      <c r="G5" s="28">
        <v>1144</v>
      </c>
      <c r="H5" s="29">
        <f>G5/$AI5</f>
        <v>5.6989140181329084E-2</v>
      </c>
      <c r="I5" s="30">
        <v>12991</v>
      </c>
      <c r="J5" s="31">
        <f>I5/$AI5</f>
        <v>0.64715552455913117</v>
      </c>
      <c r="K5" s="26">
        <v>2828</v>
      </c>
      <c r="L5" s="27">
        <f>K5/$AI5</f>
        <v>0.14087874863006875</v>
      </c>
      <c r="M5" s="28">
        <v>1590</v>
      </c>
      <c r="N5" s="27">
        <f>M5/$AI5</f>
        <v>7.9206934342931148E-2</v>
      </c>
      <c r="O5" s="28">
        <v>728</v>
      </c>
      <c r="P5" s="29">
        <f>O5/$AI5</f>
        <v>3.6265816479027595E-2</v>
      </c>
      <c r="Q5" s="30">
        <v>5146</v>
      </c>
      <c r="R5" s="31">
        <f>Q5/$AI5</f>
        <v>0.25635149945202751</v>
      </c>
      <c r="S5" s="26">
        <v>513</v>
      </c>
      <c r="T5" s="27">
        <f>S5/$AI5</f>
        <v>2.5555444854040051E-2</v>
      </c>
      <c r="U5" s="28">
        <v>590</v>
      </c>
      <c r="V5" s="27">
        <f>U5/$AI5</f>
        <v>2.9391252366244895E-2</v>
      </c>
      <c r="W5" s="28">
        <v>537</v>
      </c>
      <c r="X5" s="29">
        <f>W5/$AI5</f>
        <v>2.6751021221480521E-2</v>
      </c>
      <c r="Y5" s="30">
        <v>1639</v>
      </c>
      <c r="Z5" s="31">
        <f>Y5/$AI5</f>
        <v>8.1647902759788782E-2</v>
      </c>
      <c r="AA5" s="26">
        <v>297</v>
      </c>
      <c r="AB5" s="29">
        <f>AA5/$AI5</f>
        <v>1.479525754707582E-2</v>
      </c>
      <c r="AC5" s="26">
        <v>12341</v>
      </c>
      <c r="AD5" s="27">
        <f>AC5/$AI5</f>
        <v>0.61477533127428519</v>
      </c>
      <c r="AE5" s="28">
        <v>5027</v>
      </c>
      <c r="AF5" s="27">
        <f>AE5/$AI5</f>
        <v>0.25042343329680183</v>
      </c>
      <c r="AG5" s="28">
        <v>2409</v>
      </c>
      <c r="AH5" s="29">
        <f>AG5/$AI5</f>
        <v>0.1200059778818372</v>
      </c>
      <c r="AI5" s="30">
        <v>20074</v>
      </c>
      <c r="AJ5" s="31">
        <f>SUM(D5,F5,H5,L5,N5,P5,T5,V5,X5,AB5)</f>
        <v>1.0000498156819766</v>
      </c>
    </row>
    <row r="6" spans="1:36" x14ac:dyDescent="0.25">
      <c r="A6" s="6" t="s">
        <v>17</v>
      </c>
      <c r="B6" s="18" t="s">
        <v>19</v>
      </c>
      <c r="C6" s="16">
        <v>8415</v>
      </c>
      <c r="D6" s="5">
        <f t="shared" ref="D6:F9" si="0">C6/$AI6</f>
        <v>0.41375749827908348</v>
      </c>
      <c r="E6" s="4">
        <v>3713</v>
      </c>
      <c r="F6" s="5">
        <f t="shared" si="0"/>
        <v>0.1825646572917691</v>
      </c>
      <c r="G6" s="4">
        <v>1192</v>
      </c>
      <c r="H6" s="7">
        <f t="shared" ref="H6" si="1">G6/$AI6</f>
        <v>5.8609499459140527E-2</v>
      </c>
      <c r="I6" s="14">
        <v>13319</v>
      </c>
      <c r="J6" s="12">
        <f t="shared" ref="J6" si="2">I6/$AI6</f>
        <v>0.65488248598682275</v>
      </c>
      <c r="K6" s="16">
        <v>2147</v>
      </c>
      <c r="L6" s="5">
        <f t="shared" ref="L6" si="3">K6/$AI6</f>
        <v>0.10556593568689153</v>
      </c>
      <c r="M6" s="4">
        <v>1899</v>
      </c>
      <c r="N6" s="5">
        <f t="shared" ref="N6" si="4">M6/$AI6</f>
        <v>9.3372012980627403E-2</v>
      </c>
      <c r="O6" s="4">
        <v>784</v>
      </c>
      <c r="P6" s="7">
        <f t="shared" ref="P6" si="5">O6/$AI6</f>
        <v>3.8548529845609206E-2</v>
      </c>
      <c r="Q6" s="14">
        <v>4829</v>
      </c>
      <c r="R6" s="12">
        <f t="shared" ref="R6" si="6">Q6/$AI6</f>
        <v>0.23743730946995772</v>
      </c>
      <c r="S6" s="16">
        <v>549</v>
      </c>
      <c r="T6" s="5">
        <f t="shared" ref="T6" si="7">S6/$AI6</f>
        <v>2.6993804700560526E-2</v>
      </c>
      <c r="U6" s="4">
        <v>649</v>
      </c>
      <c r="V6" s="5">
        <f t="shared" ref="V6" si="8">U6/$AI6</f>
        <v>3.1910709017602519E-2</v>
      </c>
      <c r="W6" s="4">
        <v>728</v>
      </c>
      <c r="X6" s="7">
        <f t="shared" ref="X6" si="9">W6/$AI6</f>
        <v>3.5795063428065689E-2</v>
      </c>
      <c r="Y6" s="14">
        <v>1926</v>
      </c>
      <c r="Z6" s="12">
        <f t="shared" ref="Z6" si="10">Y6/$AI6</f>
        <v>9.4699577146228731E-2</v>
      </c>
      <c r="AA6" s="16">
        <v>263</v>
      </c>
      <c r="AB6" s="7">
        <f t="shared" ref="AB6" si="11">AA6/$AI6</f>
        <v>1.2931458353820435E-2</v>
      </c>
      <c r="AC6" s="16">
        <v>11110</v>
      </c>
      <c r="AD6" s="5">
        <f t="shared" ref="AD6" si="12">AC6/$AI6</f>
        <v>0.54626806962336516</v>
      </c>
      <c r="AE6" s="4">
        <v>6261</v>
      </c>
      <c r="AF6" s="5">
        <f t="shared" ref="AF6" si="13">AE6/$AI6</f>
        <v>0.307847379289999</v>
      </c>
      <c r="AG6" s="4">
        <v>2704</v>
      </c>
      <c r="AH6" s="7">
        <f t="shared" ref="AH6" si="14">AG6/$AI6</f>
        <v>0.13295309273281541</v>
      </c>
      <c r="AI6" s="14">
        <v>20338</v>
      </c>
      <c r="AJ6" s="12">
        <f t="shared" ref="AJ6:AJ9" si="15">SUM(D6,F6,H6,L6,N6,P6,T6,V6,X6,AB6)</f>
        <v>1.0000491690431703</v>
      </c>
    </row>
    <row r="7" spans="1:36" x14ac:dyDescent="0.25">
      <c r="A7" s="6" t="s">
        <v>17</v>
      </c>
      <c r="B7" s="18" t="s">
        <v>20</v>
      </c>
      <c r="C7" s="16">
        <v>7723</v>
      </c>
      <c r="D7" s="5">
        <f t="shared" si="0"/>
        <v>0.38451580781677869</v>
      </c>
      <c r="E7" s="4">
        <v>4122</v>
      </c>
      <c r="F7" s="5">
        <f t="shared" si="0"/>
        <v>0.20522778192681104</v>
      </c>
      <c r="G7" s="4">
        <v>1237</v>
      </c>
      <c r="H7" s="7">
        <f t="shared" ref="H7" si="16">G7/$AI7</f>
        <v>6.1588249937764503E-2</v>
      </c>
      <c r="I7" s="14">
        <v>13083</v>
      </c>
      <c r="J7" s="12">
        <f t="shared" ref="J7" si="17">I7/$AI7</f>
        <v>0.65138162808065725</v>
      </c>
      <c r="K7" s="16">
        <v>2043</v>
      </c>
      <c r="L7" s="5">
        <f t="shared" ref="L7" si="18">K7/$AI7</f>
        <v>0.1017176997759522</v>
      </c>
      <c r="M7" s="4">
        <v>1893</v>
      </c>
      <c r="N7" s="5">
        <f t="shared" ref="N7" si="19">M7/$AI7</f>
        <v>9.4249439880507838E-2</v>
      </c>
      <c r="O7" s="4">
        <v>872</v>
      </c>
      <c r="P7" s="7">
        <f t="shared" ref="P7" si="20">O7/$AI7</f>
        <v>4.3415484192183218E-2</v>
      </c>
      <c r="Q7" s="14">
        <v>4809</v>
      </c>
      <c r="R7" s="12">
        <f t="shared" ref="R7" si="21">Q7/$AI7</f>
        <v>0.23943241224794623</v>
      </c>
      <c r="S7" s="16">
        <v>532</v>
      </c>
      <c r="T7" s="5">
        <f t="shared" ref="T7" si="22">S7/$AI7</f>
        <v>2.6487428429176001E-2</v>
      </c>
      <c r="U7" s="4">
        <v>637</v>
      </c>
      <c r="V7" s="5">
        <f t="shared" ref="V7" si="23">U7/$AI7</f>
        <v>3.1715210355987053E-2</v>
      </c>
      <c r="W7" s="4">
        <v>738</v>
      </c>
      <c r="X7" s="7">
        <f t="shared" ref="X7" si="24">W7/$AI7</f>
        <v>3.6743838685586255E-2</v>
      </c>
      <c r="Y7" s="14">
        <v>1907</v>
      </c>
      <c r="Z7" s="12">
        <f t="shared" ref="Z7" si="25">Y7/$AI7</f>
        <v>9.4946477470749316E-2</v>
      </c>
      <c r="AA7" s="16">
        <v>287</v>
      </c>
      <c r="AB7" s="7">
        <f t="shared" ref="AB7" si="26">AA7/$AI7</f>
        <v>1.4289270599950211E-2</v>
      </c>
      <c r="AC7" s="16">
        <v>10298</v>
      </c>
      <c r="AD7" s="5">
        <f t="shared" ref="AD7" si="27">AC7/$AI7</f>
        <v>0.51272093602190694</v>
      </c>
      <c r="AE7" s="4">
        <v>6653</v>
      </c>
      <c r="AF7" s="5">
        <f t="shared" ref="AF7" si="28">AE7/$AI7</f>
        <v>0.33124222056260894</v>
      </c>
      <c r="AG7" s="4">
        <v>2848</v>
      </c>
      <c r="AH7" s="7">
        <f t="shared" ref="AH7" si="29">AG7/$AI7</f>
        <v>0.14179736121483694</v>
      </c>
      <c r="AI7" s="14">
        <v>20085</v>
      </c>
      <c r="AJ7" s="12">
        <f t="shared" si="15"/>
        <v>0.99995021160069697</v>
      </c>
    </row>
    <row r="8" spans="1:36" x14ac:dyDescent="0.25">
      <c r="A8" s="6" t="s">
        <v>17</v>
      </c>
      <c r="B8" s="18" t="s">
        <v>21</v>
      </c>
      <c r="C8" s="16">
        <v>8368</v>
      </c>
      <c r="D8" s="5">
        <f t="shared" si="0"/>
        <v>0.41294907224634819</v>
      </c>
      <c r="E8" s="4">
        <v>3401</v>
      </c>
      <c r="F8" s="5">
        <f t="shared" si="0"/>
        <v>0.16783458349782865</v>
      </c>
      <c r="G8" s="4">
        <v>1165</v>
      </c>
      <c r="H8" s="7">
        <f t="shared" ref="H8" si="30">G8/$AI8</f>
        <v>5.7491117252270033E-2</v>
      </c>
      <c r="I8" s="14">
        <v>12934</v>
      </c>
      <c r="J8" s="12">
        <f t="shared" ref="J8" si="31">I8/$AI8</f>
        <v>0.63827477299644686</v>
      </c>
      <c r="K8" s="16">
        <v>2339</v>
      </c>
      <c r="L8" s="5">
        <f t="shared" ref="L8" si="32">K8/$AI8</f>
        <v>0.1154263718910383</v>
      </c>
      <c r="M8" s="4">
        <v>1811</v>
      </c>
      <c r="N8" s="5">
        <f t="shared" ref="N8" si="33">M8/$AI8</f>
        <v>8.9370311883142525E-2</v>
      </c>
      <c r="O8" s="4">
        <v>921</v>
      </c>
      <c r="P8" s="7">
        <f t="shared" ref="P8" si="34">O8/$AI8</f>
        <v>4.5450059218318198E-2</v>
      </c>
      <c r="Q8" s="14">
        <v>5072</v>
      </c>
      <c r="R8" s="12">
        <f t="shared" ref="R8" si="35">Q8/$AI8</f>
        <v>0.2502960915909988</v>
      </c>
      <c r="S8" s="16">
        <v>716</v>
      </c>
      <c r="T8" s="5">
        <f t="shared" ref="T8" si="36">S8/$AI8</f>
        <v>3.5333596525858664E-2</v>
      </c>
      <c r="U8" s="4">
        <v>582</v>
      </c>
      <c r="V8" s="5">
        <f t="shared" ref="V8" si="37">U8/$AI8</f>
        <v>2.8720884326885115E-2</v>
      </c>
      <c r="W8" s="4">
        <v>705</v>
      </c>
      <c r="X8" s="7">
        <f t="shared" ref="X8" si="38">W8/$AI8</f>
        <v>3.4790761942360839E-2</v>
      </c>
      <c r="Y8" s="14">
        <v>2003</v>
      </c>
      <c r="Z8" s="12">
        <f t="shared" ref="Z8" si="39">Y8/$AI8</f>
        <v>9.8845242795104621E-2</v>
      </c>
      <c r="AA8" s="16">
        <v>255</v>
      </c>
      <c r="AB8" s="7">
        <f t="shared" ref="AB8" si="40">AA8/$AI8</f>
        <v>1.2583892617449664E-2</v>
      </c>
      <c r="AC8" s="16">
        <v>11423</v>
      </c>
      <c r="AD8" s="5">
        <f t="shared" ref="AD8" si="41">AC8/$AI8</f>
        <v>0.56370904066324512</v>
      </c>
      <c r="AE8" s="4">
        <v>5794</v>
      </c>
      <c r="AF8" s="5">
        <f t="shared" ref="AF8" si="42">AE8/$AI8</f>
        <v>0.28592577970785632</v>
      </c>
      <c r="AG8" s="4">
        <v>2791</v>
      </c>
      <c r="AH8" s="7">
        <f t="shared" ref="AH8" si="43">AG8/$AI8</f>
        <v>0.13773193841294906</v>
      </c>
      <c r="AI8" s="14">
        <v>20264</v>
      </c>
      <c r="AJ8" s="12">
        <f t="shared" si="15"/>
        <v>0.99995065140150019</v>
      </c>
    </row>
    <row r="9" spans="1:36" ht="15.75" thickBot="1" x14ac:dyDescent="0.3">
      <c r="A9" s="8" t="s">
        <v>17</v>
      </c>
      <c r="B9" s="19" t="s">
        <v>22</v>
      </c>
      <c r="C9" s="17">
        <v>8147</v>
      </c>
      <c r="D9" s="10">
        <f t="shared" si="0"/>
        <v>0.40089558114358825</v>
      </c>
      <c r="E9" s="9">
        <v>3666</v>
      </c>
      <c r="F9" s="10">
        <f t="shared" si="0"/>
        <v>0.18039563035134337</v>
      </c>
      <c r="G9" s="9">
        <v>1161</v>
      </c>
      <c r="H9" s="11">
        <f t="shared" ref="H9" si="44">G9/$AI9</f>
        <v>5.7130203720106291E-2</v>
      </c>
      <c r="I9" s="15">
        <v>12973</v>
      </c>
      <c r="J9" s="13">
        <f t="shared" ref="J9" si="45">I9/$AI9</f>
        <v>0.63837220745989565</v>
      </c>
      <c r="K9" s="17">
        <v>2196</v>
      </c>
      <c r="L9" s="10">
        <f t="shared" ref="L9" si="46">K9/$AI9</f>
        <v>0.10806023029229407</v>
      </c>
      <c r="M9" s="9">
        <v>1930</v>
      </c>
      <c r="N9" s="10">
        <f t="shared" ref="N9" si="47">M9/$AI9</f>
        <v>9.4970967424466091E-2</v>
      </c>
      <c r="O9" s="9">
        <v>936</v>
      </c>
      <c r="P9" s="11">
        <f t="shared" ref="P9" si="48">O9/$AI9</f>
        <v>4.6058458813108945E-2</v>
      </c>
      <c r="Q9" s="15">
        <v>5062</v>
      </c>
      <c r="R9" s="13">
        <f t="shared" ref="R9" si="49">Q9/$AI9</f>
        <v>0.24908965652986911</v>
      </c>
      <c r="S9" s="17">
        <v>702</v>
      </c>
      <c r="T9" s="10">
        <f t="shared" ref="T9" si="50">S9/$AI9</f>
        <v>3.454384410983171E-2</v>
      </c>
      <c r="U9" s="9">
        <v>603</v>
      </c>
      <c r="V9" s="10">
        <f t="shared" ref="V9" si="51">U9/$AI9</f>
        <v>2.9672276350752879E-2</v>
      </c>
      <c r="W9" s="9">
        <v>732</v>
      </c>
      <c r="X9" s="11">
        <f t="shared" ref="X9" si="52">W9/$AI9</f>
        <v>3.6020076764098019E-2</v>
      </c>
      <c r="Y9" s="15">
        <v>2037</v>
      </c>
      <c r="Z9" s="13">
        <f t="shared" ref="Z9" si="53">Y9/$AI9</f>
        <v>0.1002361972246826</v>
      </c>
      <c r="AA9" s="17">
        <v>250</v>
      </c>
      <c r="AB9" s="11">
        <f t="shared" ref="AB9" si="54">AA9/$AI9</f>
        <v>1.2301938785552602E-2</v>
      </c>
      <c r="AC9" s="17">
        <v>11045</v>
      </c>
      <c r="AD9" s="10">
        <f t="shared" ref="AD9" si="55">AC9/$AI9</f>
        <v>0.543499655545714</v>
      </c>
      <c r="AE9" s="9">
        <v>6199</v>
      </c>
      <c r="AF9" s="10">
        <f t="shared" ref="AF9" si="56">AE9/$AI9</f>
        <v>0.30503887412656233</v>
      </c>
      <c r="AG9" s="9">
        <v>2828</v>
      </c>
      <c r="AH9" s="11">
        <f t="shared" ref="AH9" si="57">AG9/$AI9</f>
        <v>0.13915953154217103</v>
      </c>
      <c r="AI9" s="15">
        <v>20322</v>
      </c>
      <c r="AJ9" s="13">
        <f t="shared" si="15"/>
        <v>1.0000492077551422</v>
      </c>
    </row>
    <row r="11" spans="1:36" x14ac:dyDescent="0.25">
      <c r="A11" t="s">
        <v>23</v>
      </c>
    </row>
    <row r="12" spans="1:36" x14ac:dyDescent="0.25">
      <c r="A12" t="s">
        <v>24</v>
      </c>
    </row>
    <row r="14" spans="1:36" x14ac:dyDescent="0.25">
      <c r="A14" t="s">
        <v>25</v>
      </c>
    </row>
    <row r="15" spans="1:36" x14ac:dyDescent="0.25">
      <c r="A15" t="s">
        <v>26</v>
      </c>
    </row>
    <row r="16" spans="1:36" ht="135" x14ac:dyDescent="0.25">
      <c r="A16" s="2" t="s">
        <v>27</v>
      </c>
    </row>
    <row r="20" spans="1:2" x14ac:dyDescent="0.25">
      <c r="A20" t="s">
        <v>28</v>
      </c>
      <c r="B20" t="s">
        <v>29</v>
      </c>
    </row>
    <row r="22" spans="1:2" x14ac:dyDescent="0.25">
      <c r="A22" t="s">
        <v>30</v>
      </c>
      <c r="B22" t="s">
        <v>31</v>
      </c>
    </row>
    <row r="24" spans="1:2" x14ac:dyDescent="0.25">
      <c r="A24" t="s">
        <v>32</v>
      </c>
    </row>
    <row r="26" spans="1:2" x14ac:dyDescent="0.25">
      <c r="A26" t="s">
        <v>33</v>
      </c>
      <c r="B26" t="s">
        <v>34</v>
      </c>
    </row>
    <row r="34" spans="1:2" x14ac:dyDescent="0.25">
      <c r="A34" t="s">
        <v>35</v>
      </c>
      <c r="B34" t="s">
        <v>36</v>
      </c>
    </row>
    <row r="36" spans="1:2" x14ac:dyDescent="0.25">
      <c r="A36" t="s">
        <v>37</v>
      </c>
      <c r="B36" t="s">
        <v>38</v>
      </c>
    </row>
    <row r="39" spans="1:2" x14ac:dyDescent="0.25">
      <c r="A39" t="s">
        <v>44</v>
      </c>
    </row>
    <row r="40" spans="1:2" x14ac:dyDescent="0.25">
      <c r="A40" t="s">
        <v>45</v>
      </c>
    </row>
    <row r="41" spans="1:2" x14ac:dyDescent="0.25">
      <c r="A41" t="s">
        <v>46</v>
      </c>
    </row>
    <row r="42" spans="1:2" x14ac:dyDescent="0.25">
      <c r="A42" t="s">
        <v>47</v>
      </c>
    </row>
    <row r="44" spans="1:2" x14ac:dyDescent="0.25">
      <c r="A44" t="s">
        <v>48</v>
      </c>
    </row>
  </sheetData>
  <mergeCells count="17">
    <mergeCell ref="K3:L3"/>
    <mergeCell ref="I3:J3"/>
    <mergeCell ref="G3:H3"/>
    <mergeCell ref="E3:F3"/>
    <mergeCell ref="C3:D3"/>
    <mergeCell ref="M3:N3"/>
    <mergeCell ref="AI3:AJ3"/>
    <mergeCell ref="AG3:AH3"/>
    <mergeCell ref="AE3:AF3"/>
    <mergeCell ref="AC3:AD3"/>
    <mergeCell ref="AA3:AB3"/>
    <mergeCell ref="Y3:Z3"/>
    <mergeCell ref="W3:X3"/>
    <mergeCell ref="U3:V3"/>
    <mergeCell ref="S3:T3"/>
    <mergeCell ref="Q3:R3"/>
    <mergeCell ref="O3:P3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Luke_Met_Mvarat_1.12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2019-01-29T08:29:38Z</dcterms:created>
  <dcterms:modified xsi:type="dcterms:W3CDTF">2019-02-05T17:20:02Z</dcterms:modified>
</cp:coreProperties>
</file>