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2035" windowHeight="9705"/>
  </bookViews>
  <sheets>
    <sheet name="Sheet1" sheetId="1" r:id="rId1"/>
  </sheets>
  <definedNames>
    <definedName name="_xlnm._FilterDatabase" localSheetId="0" hidden="1">Sheet1!$A$4:$X$4</definedName>
  </definedNames>
  <calcPr calcId="162913" iterateDelta="1E-4"/>
</workbook>
</file>

<file path=xl/calcChain.xml><?xml version="1.0" encoding="utf-8"?>
<calcChain xmlns="http://schemas.openxmlformats.org/spreadsheetml/2006/main">
  <c r="S29" i="1" l="1"/>
  <c r="V29" i="1"/>
  <c r="P29" i="1"/>
  <c r="M29" i="1"/>
  <c r="J29" i="1"/>
  <c r="G29" i="1"/>
  <c r="K19" i="1"/>
  <c r="X25" i="1"/>
  <c r="X23" i="1"/>
  <c r="X21" i="1"/>
  <c r="X17" i="1"/>
  <c r="X15" i="1"/>
  <c r="X13" i="1"/>
  <c r="X19" i="1" s="1"/>
  <c r="X9" i="1"/>
  <c r="X7" i="1"/>
  <c r="X5" i="1"/>
  <c r="U25" i="1"/>
  <c r="U23" i="1"/>
  <c r="U21" i="1"/>
  <c r="U17" i="1"/>
  <c r="U15" i="1"/>
  <c r="U13" i="1"/>
  <c r="U9" i="1"/>
  <c r="U7" i="1"/>
  <c r="U11" i="1" s="1"/>
  <c r="U5" i="1"/>
  <c r="R25" i="1"/>
  <c r="R23" i="1"/>
  <c r="R21" i="1"/>
  <c r="R17" i="1"/>
  <c r="R15" i="1"/>
  <c r="R19" i="1" s="1"/>
  <c r="R13" i="1"/>
  <c r="R9" i="1"/>
  <c r="R7" i="1"/>
  <c r="R5" i="1"/>
  <c r="O25" i="1"/>
  <c r="O23" i="1"/>
  <c r="O21" i="1"/>
  <c r="O27" i="1" s="1"/>
  <c r="O17" i="1"/>
  <c r="O15" i="1"/>
  <c r="O13" i="1"/>
  <c r="O9" i="1"/>
  <c r="O7" i="1"/>
  <c r="O5" i="1"/>
  <c r="O11" i="1" s="1"/>
  <c r="L25" i="1"/>
  <c r="L23" i="1"/>
  <c r="L21" i="1"/>
  <c r="L27" i="1" s="1"/>
  <c r="L17" i="1"/>
  <c r="L15" i="1"/>
  <c r="L13" i="1"/>
  <c r="L19" i="1" s="1"/>
  <c r="L9" i="1"/>
  <c r="L7" i="1"/>
  <c r="L5" i="1"/>
  <c r="L11" i="1" s="1"/>
  <c r="I25" i="1"/>
  <c r="I27" i="1" s="1"/>
  <c r="I23" i="1"/>
  <c r="I21" i="1"/>
  <c r="I17" i="1"/>
  <c r="I15" i="1"/>
  <c r="I13" i="1"/>
  <c r="I19" i="1" s="1"/>
  <c r="I9" i="1"/>
  <c r="I7" i="1"/>
  <c r="I11" i="1" s="1"/>
  <c r="I5" i="1"/>
  <c r="W25" i="1"/>
  <c r="W23" i="1"/>
  <c r="W21" i="1"/>
  <c r="W27" i="1" s="1"/>
  <c r="W17" i="1"/>
  <c r="W15" i="1"/>
  <c r="W13" i="1"/>
  <c r="W19" i="1" s="1"/>
  <c r="W9" i="1"/>
  <c r="W11" i="1" s="1"/>
  <c r="W7" i="1"/>
  <c r="W5" i="1"/>
  <c r="T25" i="1"/>
  <c r="T23" i="1"/>
  <c r="T21" i="1"/>
  <c r="T27" i="1" s="1"/>
  <c r="T17" i="1"/>
  <c r="T15" i="1"/>
  <c r="T13" i="1"/>
  <c r="T19" i="1" s="1"/>
  <c r="T9" i="1"/>
  <c r="T7" i="1"/>
  <c r="T5" i="1"/>
  <c r="T11" i="1" s="1"/>
  <c r="Q25" i="1"/>
  <c r="Q23" i="1"/>
  <c r="Q21" i="1"/>
  <c r="Q27" i="1" s="1"/>
  <c r="Q17" i="1"/>
  <c r="Q15" i="1"/>
  <c r="Q13" i="1"/>
  <c r="Q19" i="1" s="1"/>
  <c r="Q9" i="1"/>
  <c r="Q7" i="1"/>
  <c r="Q5" i="1"/>
  <c r="Q11" i="1" s="1"/>
  <c r="N25" i="1"/>
  <c r="N23" i="1"/>
  <c r="N21" i="1"/>
  <c r="N27" i="1" s="1"/>
  <c r="N17" i="1"/>
  <c r="N15" i="1"/>
  <c r="N13" i="1"/>
  <c r="N19" i="1" s="1"/>
  <c r="N9" i="1"/>
  <c r="N7" i="1"/>
  <c r="N5" i="1"/>
  <c r="N11" i="1" s="1"/>
  <c r="K25" i="1"/>
  <c r="K23" i="1"/>
  <c r="K21" i="1"/>
  <c r="K27" i="1" s="1"/>
  <c r="K17" i="1"/>
  <c r="K15" i="1"/>
  <c r="K13" i="1"/>
  <c r="K9" i="1"/>
  <c r="K7" i="1"/>
  <c r="K5" i="1"/>
  <c r="K11" i="1" s="1"/>
  <c r="H25" i="1"/>
  <c r="H23" i="1"/>
  <c r="H21" i="1"/>
  <c r="H27" i="1" s="1"/>
  <c r="H17" i="1"/>
  <c r="H15" i="1"/>
  <c r="H13" i="1"/>
  <c r="H19" i="1" s="1"/>
  <c r="H9" i="1"/>
  <c r="H7" i="1"/>
  <c r="H5" i="1"/>
  <c r="H11" i="1" s="1"/>
  <c r="G11" i="1"/>
  <c r="G16" i="1"/>
  <c r="G19" i="1"/>
  <c r="G27" i="1"/>
  <c r="G30" i="1"/>
  <c r="J11" i="1"/>
  <c r="J19" i="1"/>
  <c r="J22" i="1"/>
  <c r="J27" i="1"/>
  <c r="J30" i="1"/>
  <c r="M8" i="1"/>
  <c r="M11" i="1"/>
  <c r="M19" i="1"/>
  <c r="M27" i="1"/>
  <c r="M30" i="1"/>
  <c r="P11" i="1"/>
  <c r="P14" i="1"/>
  <c r="P19" i="1"/>
  <c r="P26" i="1"/>
  <c r="P27" i="1"/>
  <c r="P30" i="1"/>
  <c r="S11" i="1"/>
  <c r="S19" i="1"/>
  <c r="S27" i="1"/>
  <c r="S30" i="1"/>
  <c r="V5" i="1"/>
  <c r="G6" i="1" s="1"/>
  <c r="V23" i="1"/>
  <c r="J24" i="1" s="1"/>
  <c r="D29" i="1"/>
  <c r="F21" i="1" s="1"/>
  <c r="F27" i="1" s="1"/>
  <c r="D11" i="1"/>
  <c r="E11" i="1"/>
  <c r="E19" i="1"/>
  <c r="D19" i="1"/>
  <c r="D27" i="1"/>
  <c r="E27" i="1"/>
  <c r="F25" i="1"/>
  <c r="F23" i="1"/>
  <c r="F17" i="1"/>
  <c r="F15" i="1"/>
  <c r="F13" i="1"/>
  <c r="F19" i="1" s="1"/>
  <c r="F7" i="1"/>
  <c r="F5" i="1"/>
  <c r="E5" i="1"/>
  <c r="E7" i="1"/>
  <c r="E9" i="1"/>
  <c r="E25" i="1"/>
  <c r="E23" i="1"/>
  <c r="E21" i="1"/>
  <c r="E17" i="1"/>
  <c r="E15" i="1"/>
  <c r="E13" i="1"/>
  <c r="D24" i="1"/>
  <c r="D14" i="1"/>
  <c r="V25" i="1"/>
  <c r="J26" i="1" s="1"/>
  <c r="V21" i="1"/>
  <c r="S22" i="1" s="1"/>
  <c r="V17" i="1"/>
  <c r="G18" i="1" s="1"/>
  <c r="V15" i="1"/>
  <c r="P16" i="1" s="1"/>
  <c r="V13" i="1"/>
  <c r="J14" i="1" s="1"/>
  <c r="V9" i="1"/>
  <c r="M10" i="1" s="1"/>
  <c r="V7" i="1"/>
  <c r="G8" i="1" s="1"/>
  <c r="I29" i="1" l="1"/>
  <c r="O29" i="1"/>
  <c r="X11" i="1"/>
  <c r="X29" i="1" s="1"/>
  <c r="U19" i="1"/>
  <c r="R27" i="1"/>
  <c r="R11" i="1"/>
  <c r="R29" i="1" s="1"/>
  <c r="U27" i="1"/>
  <c r="U29" i="1" s="1"/>
  <c r="O19" i="1"/>
  <c r="X27" i="1"/>
  <c r="L29" i="1"/>
  <c r="G28" i="1"/>
  <c r="S10" i="1"/>
  <c r="P24" i="1"/>
  <c r="M18" i="1"/>
  <c r="M6" i="1"/>
  <c r="G26" i="1"/>
  <c r="G14" i="1"/>
  <c r="S8" i="1"/>
  <c r="P22" i="1"/>
  <c r="V22" i="1" s="1"/>
  <c r="M16" i="1"/>
  <c r="J10" i="1"/>
  <c r="G24" i="1"/>
  <c r="S18" i="1"/>
  <c r="S6" i="1"/>
  <c r="M26" i="1"/>
  <c r="M14" i="1"/>
  <c r="J8" i="1"/>
  <c r="G22" i="1"/>
  <c r="D22" i="1"/>
  <c r="S16" i="1"/>
  <c r="P10" i="1"/>
  <c r="M24" i="1"/>
  <c r="J18" i="1"/>
  <c r="J6" i="1"/>
  <c r="S26" i="1"/>
  <c r="S14" i="1"/>
  <c r="P8" i="1"/>
  <c r="M22" i="1"/>
  <c r="J16" i="1"/>
  <c r="G10" i="1"/>
  <c r="S24" i="1"/>
  <c r="P18" i="1"/>
  <c r="P6" i="1"/>
  <c r="F9" i="1"/>
  <c r="F11" i="1" s="1"/>
  <c r="F29" i="1" s="1"/>
  <c r="D30" i="1"/>
  <c r="D10" i="1"/>
  <c r="V14" i="1"/>
  <c r="V24" i="1"/>
  <c r="D26" i="1"/>
  <c r="D16" i="1"/>
  <c r="D8" i="1"/>
  <c r="D18" i="1"/>
  <c r="V19" i="1"/>
  <c r="J20" i="1" s="1"/>
  <c r="V27" i="1"/>
  <c r="S28" i="1" s="1"/>
  <c r="V11" i="1"/>
  <c r="G12" i="1" s="1"/>
  <c r="D6" i="1"/>
  <c r="P12" i="1" l="1"/>
  <c r="S12" i="1"/>
  <c r="V10" i="1"/>
  <c r="P28" i="1"/>
  <c r="J28" i="1"/>
  <c r="M28" i="1"/>
  <c r="G20" i="1"/>
  <c r="V20" i="1" s="1"/>
  <c r="P20" i="1"/>
  <c r="S20" i="1"/>
  <c r="J12" i="1"/>
  <c r="V18" i="1"/>
  <c r="M12" i="1"/>
  <c r="V6" i="1"/>
  <c r="V8" i="1"/>
  <c r="M20" i="1"/>
  <c r="V16" i="1"/>
  <c r="D20" i="1"/>
  <c r="V30" i="1"/>
  <c r="V26" i="1"/>
  <c r="D28" i="1"/>
  <c r="D12" i="1"/>
  <c r="V12" i="1" l="1"/>
  <c r="V28" i="1"/>
</calcChain>
</file>

<file path=xl/sharedStrings.xml><?xml version="1.0" encoding="utf-8"?>
<sst xmlns="http://schemas.openxmlformats.org/spreadsheetml/2006/main" count="65" uniqueCount="27">
  <si>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</si>
  <si>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</si>
  <si>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</si>
  <si>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</si>
  <si>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</si>
  <si>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</si>
  <si>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</si>
  <si>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Region</t>
  </si>
  <si>
    <t>Totalt / Total</t>
  </si>
  <si>
    <t>Treslag
Tree species</t>
  </si>
  <si>
    <t>Diametersklasse
Diameter class</t>
  </si>
  <si>
    <t>Tabell 26. Antall trær med brysthøydediameter minst 5 cm, fordelt på treslag og diameterklasser (mill. trær). Totalt for produktiv og uproduktiv skog.
Table 26. Number of trees with breast height diameter at least 5 cm, by species and diameter class (mill. trees). Total for productive and non-productive forest.</t>
  </si>
  <si>
    <t>5-19.9 cm</t>
  </si>
  <si>
    <t>20-29.9 cm</t>
  </si>
  <si>
    <t>&gt; 30 cm</t>
  </si>
  <si>
    <t>Gran
Spruce</t>
  </si>
  <si>
    <t>Furu
Pine</t>
  </si>
  <si>
    <t>Lauv
Deciduous</t>
  </si>
  <si>
    <t>Antall
Number of trees
(million trees)</t>
  </si>
  <si>
    <t>Number in % for each trees species</t>
  </si>
  <si>
    <t>Sum</t>
  </si>
  <si>
    <t>Region in % of all Regions</t>
  </si>
  <si>
    <t>Number in % of all trees per region</t>
  </si>
  <si>
    <t>ID</t>
  </si>
  <si>
    <t>Finnmark Region forest figures are not included in the statistics for period 2005-2009, representing NFI 9</t>
  </si>
  <si>
    <t>Sums checked by JRC: 10-2018</t>
  </si>
  <si>
    <t>Percentages calculated by JRC: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</si>
</sst>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164" fontId="16" fillId="0" borderId="10" xfId="0" applyNumberFormat="1" applyFont="1" applyBorder="1"/>
    <xf numFmtId="164" fontId="16" fillId="0" borderId="16" xfId="0" applyNumberFormat="1" applyFont="1" applyBorder="1"/>
    <xf numFmtId="164" fontId="0" fillId="0" borderId="13" xfId="0" applyNumberFormat="1" applyBorder="1"/>
    <xf numFmtId="164" fontId="0" fillId="0" borderId="22" xfId="0" applyNumberFormat="1" applyBorder="1"/>
    <xf numFmtId="0" fontId="16" fillId="0" borderId="0" xfId="0" applyFont="1"/>
    <xf numFmtId="0" fontId="0" fillId="0" borderId="19" xfId="0" applyBorder="1"/>
    <xf numFmtId="164" fontId="0" fillId="0" borderId="11" xfId="0" applyNumberFormat="1" applyFill="1" applyBorder="1"/>
    <xf numFmtId="164" fontId="0" fillId="0" borderId="17" xfId="0" applyNumberFormat="1" applyFill="1" applyBorder="1"/>
    <xf numFmtId="164" fontId="16" fillId="0" borderId="41" xfId="0" applyNumberFormat="1" applyFont="1" applyBorder="1"/>
    <xf numFmtId="165" fontId="19" fillId="0" borderId="16" xfId="42" applyNumberFormat="1" applyFont="1" applyBorder="1"/>
    <xf numFmtId="165" fontId="19" fillId="33" borderId="42" xfId="42" applyNumberFormat="1" applyFont="1" applyFill="1" applyBorder="1"/>
    <xf numFmtId="165" fontId="19" fillId="0" borderId="42" xfId="42" applyNumberFormat="1" applyFont="1" applyBorder="1"/>
    <xf numFmtId="0" fontId="18" fillId="0" borderId="40" xfId="0" applyFont="1" applyFill="1" applyBorder="1" applyAlignment="1" applyProtection="1">
      <alignment horizontal="center" wrapText="1"/>
    </xf>
    <xf numFmtId="164" fontId="0" fillId="33" borderId="11" xfId="0" applyNumberFormat="1" applyFill="1" applyBorder="1"/>
    <xf numFmtId="164" fontId="0" fillId="33" borderId="17" xfId="0" applyNumberFormat="1" applyFill="1" applyBorder="1"/>
    <xf numFmtId="0" fontId="0" fillId="0" borderId="43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8" fillId="0" borderId="44" xfId="0" applyFont="1" applyFill="1" applyBorder="1" applyAlignment="1" applyProtection="1">
      <alignment horizontal="center" wrapText="1"/>
    </xf>
    <xf numFmtId="164" fontId="16" fillId="0" borderId="13" xfId="0" applyNumberFormat="1" applyFont="1" applyBorder="1"/>
    <xf numFmtId="164" fontId="16" fillId="33" borderId="11" xfId="0" applyNumberFormat="1" applyFont="1" applyFill="1" applyBorder="1"/>
    <xf numFmtId="164" fontId="16" fillId="0" borderId="11" xfId="0" applyNumberFormat="1" applyFont="1" applyFill="1" applyBorder="1"/>
    <xf numFmtId="3" fontId="16" fillId="0" borderId="11" xfId="0" applyNumberFormat="1" applyFont="1" applyFill="1" applyBorder="1"/>
    <xf numFmtId="165" fontId="19" fillId="0" borderId="26" xfId="42" applyNumberFormat="1" applyFont="1" applyBorder="1"/>
    <xf numFmtId="164" fontId="16" fillId="0" borderId="39" xfId="0" applyNumberFormat="1" applyFont="1" applyBorder="1"/>
    <xf numFmtId="10" fontId="16" fillId="0" borderId="39" xfId="42" applyNumberFormat="1" applyFont="1" applyBorder="1"/>
    <xf numFmtId="165" fontId="19" fillId="33" borderId="39" xfId="42" applyNumberFormat="1" applyFont="1" applyFill="1" applyBorder="1"/>
    <xf numFmtId="10" fontId="16" fillId="33" borderId="39" xfId="42" applyNumberFormat="1" applyFont="1" applyFill="1" applyBorder="1"/>
    <xf numFmtId="165" fontId="19" fillId="0" borderId="39" xfId="42" applyNumberFormat="1" applyFont="1" applyBorder="1"/>
    <xf numFmtId="165" fontId="0" fillId="0" borderId="11" xfId="42" applyNumberFormat="1" applyFont="1" applyBorder="1"/>
    <xf numFmtId="165" fontId="16" fillId="0" borderId="42" xfId="42" applyNumberFormat="1" applyFont="1" applyBorder="1"/>
    <xf numFmtId="165" fontId="0" fillId="0" borderId="17" xfId="42" applyNumberFormat="1" applyFont="1" applyBorder="1"/>
    <xf numFmtId="164" fontId="16" fillId="0" borderId="48" xfId="0" applyNumberFormat="1" applyFont="1" applyBorder="1"/>
    <xf numFmtId="165" fontId="16" fillId="0" borderId="11" xfId="42" applyNumberFormat="1" applyFont="1" applyBorder="1"/>
    <xf numFmtId="165" fontId="0" fillId="0" borderId="12" xfId="42" applyNumberFormat="1" applyFont="1" applyBorder="1"/>
    <xf numFmtId="165" fontId="16" fillId="0" borderId="23" xfId="42" applyNumberFormat="1" applyFont="1" applyBorder="1"/>
    <xf numFmtId="165" fontId="0" fillId="0" borderId="18" xfId="42" applyNumberFormat="1" applyFont="1" applyBorder="1"/>
    <xf numFmtId="165" fontId="16" fillId="0" borderId="12" xfId="42" applyNumberFormat="1" applyFont="1" applyBorder="1"/>
    <xf numFmtId="10" fontId="16" fillId="0" borderId="47" xfId="42" applyNumberFormat="1" applyFont="1" applyBorder="1"/>
    <xf numFmtId="165" fontId="0" fillId="33" borderId="11" xfId="42" applyNumberFormat="1" applyFont="1" applyFill="1" applyBorder="1"/>
    <xf numFmtId="165" fontId="16" fillId="33" borderId="42" xfId="42" applyNumberFormat="1" applyFont="1" applyFill="1" applyBorder="1"/>
    <xf numFmtId="165" fontId="0" fillId="33" borderId="17" xfId="42" applyNumberFormat="1" applyFont="1" applyFill="1" applyBorder="1"/>
    <xf numFmtId="165" fontId="16" fillId="33" borderId="11" xfId="42" applyNumberFormat="1" applyFont="1" applyFill="1" applyBorder="1"/>
    <xf numFmtId="0" fontId="18" fillId="0" borderId="49" xfId="0" applyFont="1" applyFill="1" applyBorder="1" applyAlignment="1" applyProtection="1">
      <alignment horizontal="center" wrapText="1"/>
    </xf>
    <xf numFmtId="165" fontId="19" fillId="0" borderId="25" xfId="42" applyNumberFormat="1" applyFont="1" applyBorder="1"/>
    <xf numFmtId="164" fontId="16" fillId="0" borderId="50" xfId="0" applyNumberFormat="1" applyFont="1" applyBorder="1"/>
    <xf numFmtId="165" fontId="16" fillId="0" borderId="51" xfId="42" applyNumberFormat="1" applyFont="1" applyBorder="1"/>
    <xf numFmtId="0" fontId="16" fillId="0" borderId="43" xfId="0" applyFont="1" applyBorder="1" applyAlignment="1">
      <alignment horizontal="center" wrapText="1"/>
    </xf>
    <xf numFmtId="165" fontId="16" fillId="0" borderId="34" xfId="42" applyNumberFormat="1" applyFont="1" applyBorder="1"/>
    <xf numFmtId="164" fontId="16" fillId="0" borderId="31" xfId="0" applyNumberFormat="1" applyFont="1" applyBorder="1"/>
    <xf numFmtId="165" fontId="16" fillId="0" borderId="32" xfId="42" applyNumberFormat="1" applyFont="1" applyBorder="1"/>
    <xf numFmtId="10" fontId="16" fillId="0" borderId="51" xfId="42" applyNumberFormat="1" applyFont="1" applyBorder="1"/>
    <xf numFmtId="10" fontId="16" fillId="0" borderId="32" xfId="42" applyNumberFormat="1" applyFont="1" applyBorder="1"/>
    <xf numFmtId="165" fontId="16" fillId="33" borderId="39" xfId="42" applyNumberFormat="1" applyFont="1" applyFill="1" applyBorder="1"/>
    <xf numFmtId="165" fontId="0" fillId="0" borderId="11" xfId="42" applyNumberFormat="1" applyFont="1" applyFill="1" applyBorder="1"/>
    <xf numFmtId="165" fontId="16" fillId="0" borderId="42" xfId="42" applyNumberFormat="1" applyFont="1" applyFill="1" applyBorder="1"/>
    <xf numFmtId="165" fontId="0" fillId="0" borderId="17" xfId="42" applyNumberFormat="1" applyFont="1" applyFill="1" applyBorder="1"/>
    <xf numFmtId="165" fontId="16" fillId="0" borderId="11" xfId="42" applyNumberFormat="1" applyFont="1" applyFill="1" applyBorder="1"/>
    <xf numFmtId="165" fontId="16" fillId="0" borderId="39" xfId="42" applyNumberFormat="1" applyFont="1" applyFill="1" applyBorder="1"/>
    <xf numFmtId="10" fontId="16" fillId="0" borderId="50" xfId="42" applyNumberFormat="1" applyFont="1" applyBorder="1"/>
    <xf numFmtId="165" fontId="19" fillId="33" borderId="50" xfId="42" applyNumberFormat="1" applyFont="1" applyFill="1" applyBorder="1"/>
    <xf numFmtId="165" fontId="16" fillId="33" borderId="50" xfId="42" applyNumberFormat="1" applyFont="1" applyFill="1" applyBorder="1"/>
    <xf numFmtId="10" fontId="16" fillId="33" borderId="50" xfId="42" applyNumberFormat="1" applyFont="1" applyFill="1" applyBorder="1"/>
    <xf numFmtId="165" fontId="19" fillId="0" borderId="50" xfId="42" applyNumberFormat="1" applyFont="1" applyBorder="1"/>
    <xf numFmtId="165" fontId="16" fillId="0" borderId="50" xfId="42" applyNumberFormat="1" applyFont="1" applyFill="1" applyBorder="1"/>
    <xf numFmtId="165" fontId="16" fillId="0" borderId="13" xfId="42" applyNumberFormat="1" applyFont="1" applyBorder="1"/>
    <xf numFmtId="165" fontId="16" fillId="33" borderId="13" xfId="42" applyNumberFormat="1" applyFont="1" applyFill="1" applyBorder="1"/>
    <xf numFmtId="10" fontId="16" fillId="0" borderId="31" xfId="42" applyNumberFormat="1" applyFont="1" applyBorder="1"/>
    <xf numFmtId="165" fontId="19" fillId="33" borderId="31" xfId="42" applyNumberFormat="1" applyFont="1" applyFill="1" applyBorder="1"/>
    <xf numFmtId="165" fontId="16" fillId="33" borderId="31" xfId="42" applyNumberFormat="1" applyFont="1" applyFill="1" applyBorder="1"/>
    <xf numFmtId="10" fontId="16" fillId="33" borderId="31" xfId="42" applyNumberFormat="1" applyFont="1" applyFill="1" applyBorder="1"/>
    <xf numFmtId="165" fontId="19" fillId="0" borderId="31" xfId="42" applyNumberFormat="1" applyFont="1" applyBorder="1"/>
    <xf numFmtId="165" fontId="16" fillId="0" borderId="31" xfId="42" applyNumberFormat="1" applyFont="1" applyFill="1" applyBorder="1"/>
    <xf numFmtId="165" fontId="16" fillId="0" borderId="50" xfId="42" applyNumberFormat="1" applyFont="1" applyBorder="1"/>
    <xf numFmtId="165" fontId="16" fillId="0" borderId="31" xfId="42" applyNumberFormat="1" applyFont="1" applyBorder="1"/>
    <xf numFmtId="165" fontId="0" fillId="33" borderId="48" xfId="42" applyNumberFormat="1" applyFont="1" applyFill="1" applyBorder="1"/>
    <xf numFmtId="165" fontId="16" fillId="33" borderId="52" xfId="42" applyNumberFormat="1" applyFont="1" applyFill="1" applyBorder="1"/>
    <xf numFmtId="165" fontId="0" fillId="33" borderId="53" xfId="42" applyNumberFormat="1" applyFont="1" applyFill="1" applyBorder="1"/>
    <xf numFmtId="165" fontId="16" fillId="33" borderId="54" xfId="42" applyNumberFormat="1" applyFont="1" applyFill="1" applyBorder="1"/>
    <xf numFmtId="165" fontId="16" fillId="33" borderId="46" xfId="42" applyNumberFormat="1" applyFont="1" applyFill="1" applyBorder="1"/>
    <xf numFmtId="165" fontId="16" fillId="33" borderId="55" xfId="42" applyNumberFormat="1" applyFont="1" applyFill="1" applyBorder="1"/>
    <xf numFmtId="10" fontId="16" fillId="33" borderId="54" xfId="42" applyNumberFormat="1" applyFont="1" applyFill="1" applyBorder="1"/>
    <xf numFmtId="10" fontId="16" fillId="33" borderId="55" xfId="42" applyNumberFormat="1" applyFont="1" applyFill="1" applyBorder="1"/>
    <xf numFmtId="165" fontId="16" fillId="33" borderId="48" xfId="42" applyNumberFormat="1" applyFont="1" applyFill="1" applyBorder="1"/>
    <xf numFmtId="10" fontId="16" fillId="33" borderId="38" xfId="42" applyNumberFormat="1" applyFont="1" applyFill="1" applyBorder="1"/>
    <xf numFmtId="0" fontId="18" fillId="0" borderId="28" xfId="0" applyFont="1" applyFill="1" applyBorder="1" applyAlignment="1" applyProtection="1">
      <alignment horizontal="center" wrapText="1"/>
    </xf>
    <xf numFmtId="0" fontId="18" fillId="0" borderId="29" xfId="0" applyFont="1" applyFill="1" applyBorder="1" applyAlignment="1" applyProtection="1">
      <alignment horizontal="center" wrapText="1"/>
    </xf>
    <xf numFmtId="0" fontId="0" fillId="0" borderId="2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8" xfId="0" applyFill="1" applyBorder="1" applyAlignment="1">
      <alignment horizontal="center" wrapText="1"/>
    </xf>
    <xf numFmtId="0" fontId="0" fillId="0" borderId="36" xfId="0" applyFill="1" applyBorder="1" applyAlignment="1">
      <alignment horizontal="center" wrapText="1"/>
    </xf>
    <xf numFmtId="0" fontId="0" fillId="0" borderId="37" xfId="0" applyFill="1" applyBorder="1" applyAlignment="1">
      <alignment horizontal="center" wrapText="1"/>
    </xf>
    <xf numFmtId="0" fontId="0" fillId="33" borderId="38" xfId="0" applyFill="1" applyBorder="1" applyAlignment="1">
      <alignment horizontal="center" wrapText="1"/>
    </xf>
    <xf numFmtId="0" fontId="0" fillId="33" borderId="36" xfId="0" applyFill="1" applyBorder="1" applyAlignment="1">
      <alignment horizontal="center" wrapText="1"/>
    </xf>
    <xf numFmtId="0" fontId="0" fillId="33" borderId="37" xfId="0" applyFill="1" applyBorder="1" applyAlignment="1">
      <alignment horizontal="center" wrapText="1"/>
    </xf>
    <xf numFmtId="0" fontId="0" fillId="33" borderId="29" xfId="0" applyFill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5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Border="1"/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33" borderId="31" xfId="0" applyFill="1" applyBorder="1" applyAlignment="1">
      <alignment vertical="top" wrapText="1"/>
    </xf>
    <xf numFmtId="0" fontId="0" fillId="33" borderId="30" xfId="0" applyFill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0" fillId="0" borderId="0" xfId="0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14.42578125" customWidth="1"/>
    <col min="3" max="3" width="21.710937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8" width="9.7109375" customWidth="1"/>
    <col min="19" max="19" width="11.7109375" customWidth="1"/>
    <col min="20" max="21" width="9.7109375" customWidth="1"/>
    <col min="22" max="22" width="11.7109375" customWidth="1"/>
    <col min="23" max="24" width="9.7109375" customWidth="1"/>
  </cols>
  <sheetData>
    <row r="1" spans="1:24" ht="30.75" customHeight="1" thickBot="1" x14ac:dyDescent="0.3">
      <c r="A1" s="113"/>
      <c r="B1" s="6"/>
      <c r="C1" s="90" t="s">
        <v>11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2"/>
    </row>
    <row r="2" spans="1:24" ht="15.75" customHeight="1" thickBot="1" x14ac:dyDescent="0.3">
      <c r="A2" s="113"/>
      <c r="B2" s="93"/>
      <c r="C2" s="108"/>
      <c r="D2" s="87" t="s">
        <v>7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9"/>
    </row>
    <row r="3" spans="1:24" ht="60.75" customHeight="1" thickBot="1" x14ac:dyDescent="0.3">
      <c r="A3" s="113"/>
      <c r="B3" s="95"/>
      <c r="C3" s="109"/>
      <c r="D3" s="110" t="s">
        <v>0</v>
      </c>
      <c r="E3" s="111"/>
      <c r="F3" s="112"/>
      <c r="G3" s="99" t="s">
        <v>1</v>
      </c>
      <c r="H3" s="100"/>
      <c r="I3" s="101"/>
      <c r="J3" s="96" t="s">
        <v>2</v>
      </c>
      <c r="K3" s="97"/>
      <c r="L3" s="98"/>
      <c r="M3" s="99" t="s">
        <v>3</v>
      </c>
      <c r="N3" s="100"/>
      <c r="O3" s="101"/>
      <c r="P3" s="96" t="s">
        <v>4</v>
      </c>
      <c r="Q3" s="97"/>
      <c r="R3" s="98"/>
      <c r="S3" s="99" t="s">
        <v>5</v>
      </c>
      <c r="T3" s="100"/>
      <c r="U3" s="102"/>
      <c r="V3" s="103" t="s">
        <v>6</v>
      </c>
      <c r="W3" s="104"/>
      <c r="X3" s="105"/>
    </row>
    <row r="4" spans="1:24" s="126" customFormat="1" ht="75.75" thickBot="1" x14ac:dyDescent="0.3">
      <c r="A4" s="114" t="s">
        <v>23</v>
      </c>
      <c r="B4" s="117" t="s">
        <v>9</v>
      </c>
      <c r="C4" s="118" t="s">
        <v>10</v>
      </c>
      <c r="D4" s="119" t="s">
        <v>18</v>
      </c>
      <c r="E4" s="120" t="s">
        <v>19</v>
      </c>
      <c r="F4" s="120" t="s">
        <v>22</v>
      </c>
      <c r="G4" s="121" t="s">
        <v>18</v>
      </c>
      <c r="H4" s="121" t="s">
        <v>19</v>
      </c>
      <c r="I4" s="121" t="s">
        <v>22</v>
      </c>
      <c r="J4" s="120" t="s">
        <v>18</v>
      </c>
      <c r="K4" s="120" t="s">
        <v>19</v>
      </c>
      <c r="L4" s="120" t="s">
        <v>22</v>
      </c>
      <c r="M4" s="121" t="s">
        <v>18</v>
      </c>
      <c r="N4" s="121" t="s">
        <v>19</v>
      </c>
      <c r="O4" s="121" t="s">
        <v>22</v>
      </c>
      <c r="P4" s="120" t="s">
        <v>18</v>
      </c>
      <c r="Q4" s="120" t="s">
        <v>19</v>
      </c>
      <c r="R4" s="120" t="s">
        <v>22</v>
      </c>
      <c r="S4" s="121" t="s">
        <v>18</v>
      </c>
      <c r="T4" s="121" t="s">
        <v>19</v>
      </c>
      <c r="U4" s="122" t="s">
        <v>22</v>
      </c>
      <c r="V4" s="123" t="s">
        <v>18</v>
      </c>
      <c r="W4" s="124" t="s">
        <v>19</v>
      </c>
      <c r="X4" s="125" t="s">
        <v>22</v>
      </c>
    </row>
    <row r="5" spans="1:24" ht="30" customHeight="1" x14ac:dyDescent="0.25">
      <c r="A5" s="115">
        <v>1</v>
      </c>
      <c r="B5" s="93" t="s">
        <v>15</v>
      </c>
      <c r="C5" s="16" t="s">
        <v>12</v>
      </c>
      <c r="D5" s="3">
        <v>890</v>
      </c>
      <c r="E5" s="29">
        <f>D5/D$11</f>
        <v>0.85330776605944392</v>
      </c>
      <c r="F5" s="29">
        <f>D5/D$29</f>
        <v>0.39679001337494429</v>
      </c>
      <c r="G5" s="14">
        <v>644</v>
      </c>
      <c r="H5" s="39">
        <f>G5/G$11</f>
        <v>0.81415929203539827</v>
      </c>
      <c r="I5" s="39">
        <f>G5/G$29</f>
        <v>0.34493840385645419</v>
      </c>
      <c r="J5" s="7">
        <v>284</v>
      </c>
      <c r="K5" s="54">
        <f>J5/J$11</f>
        <v>0.78670360110803328</v>
      </c>
      <c r="L5" s="29">
        <f>J5/J$29</f>
        <v>0.21194029850746268</v>
      </c>
      <c r="M5" s="14">
        <v>158</v>
      </c>
      <c r="N5" s="39">
        <f>M5/M$11</f>
        <v>0.75961538461538458</v>
      </c>
      <c r="O5" s="39">
        <f>M5/M$29</f>
        <v>0.11189801699716714</v>
      </c>
      <c r="P5" s="7">
        <v>458</v>
      </c>
      <c r="Q5" s="54">
        <f>P5/P$11</f>
        <v>0.82522522522522523</v>
      </c>
      <c r="R5" s="29">
        <f>P5/P$29</f>
        <v>0.34513941220798794</v>
      </c>
      <c r="S5" s="14">
        <v>169</v>
      </c>
      <c r="T5" s="39">
        <f>S5/S$11</f>
        <v>0.86224489795918369</v>
      </c>
      <c r="U5" s="75">
        <f>S5/S$29</f>
        <v>0.11259160559626916</v>
      </c>
      <c r="V5" s="1">
        <f>SUM(D5,G5,J5,M5,P5,S5)</f>
        <v>2603</v>
      </c>
      <c r="W5" s="54">
        <f>V5/V$11</f>
        <v>0.82530120481927716</v>
      </c>
      <c r="X5" s="34">
        <f>V5/V$29</f>
        <v>0.26862745098039215</v>
      </c>
    </row>
    <row r="6" spans="1:24" ht="30" customHeight="1" x14ac:dyDescent="0.25">
      <c r="A6" s="116">
        <v>2</v>
      </c>
      <c r="B6" s="94"/>
      <c r="C6" s="13" t="s">
        <v>21</v>
      </c>
      <c r="D6" s="10">
        <f>D5/$V5</f>
        <v>0.34191317710334229</v>
      </c>
      <c r="E6" s="30"/>
      <c r="F6" s="30"/>
      <c r="G6" s="11">
        <f>G5/$V5</f>
        <v>0.24740683826354207</v>
      </c>
      <c r="H6" s="40"/>
      <c r="I6" s="40"/>
      <c r="J6" s="12">
        <f>J5/$V5</f>
        <v>0.10910487898578564</v>
      </c>
      <c r="K6" s="55"/>
      <c r="L6" s="30"/>
      <c r="M6" s="11">
        <f>M5/$V5</f>
        <v>6.0699193238570877E-2</v>
      </c>
      <c r="N6" s="40"/>
      <c r="O6" s="40"/>
      <c r="P6" s="12">
        <f>P5/$V5</f>
        <v>0.17595082597003459</v>
      </c>
      <c r="Q6" s="55"/>
      <c r="R6" s="30"/>
      <c r="S6" s="11">
        <f>S5/$V5</f>
        <v>6.492508643872455E-2</v>
      </c>
      <c r="T6" s="40"/>
      <c r="U6" s="76"/>
      <c r="V6" s="10">
        <f t="shared" ref="V6:V27" si="0">SUM(D6,G6,J6,M6,P6,S6)</f>
        <v>1</v>
      </c>
      <c r="W6" s="55"/>
      <c r="X6" s="35"/>
    </row>
    <row r="7" spans="1:24" x14ac:dyDescent="0.25">
      <c r="A7" s="116">
        <v>3</v>
      </c>
      <c r="B7" s="94"/>
      <c r="C7" s="17" t="s">
        <v>13</v>
      </c>
      <c r="D7" s="4">
        <v>124</v>
      </c>
      <c r="E7" s="31">
        <f>D7/D$11</f>
        <v>0.11888782358581017</v>
      </c>
      <c r="F7" s="31">
        <f>D7/D$29</f>
        <v>5.5283102987070884E-2</v>
      </c>
      <c r="G7" s="15">
        <v>113</v>
      </c>
      <c r="H7" s="41">
        <f>G7/G$11</f>
        <v>0.14285714285714285</v>
      </c>
      <c r="I7" s="41">
        <f>G7/G$29</f>
        <v>6.0524906266738079E-2</v>
      </c>
      <c r="J7" s="8">
        <v>58</v>
      </c>
      <c r="K7" s="56">
        <f>J7/J$11</f>
        <v>0.16066481994459833</v>
      </c>
      <c r="L7" s="31">
        <f>J7/J$29</f>
        <v>4.3283582089552242E-2</v>
      </c>
      <c r="M7" s="15">
        <v>37</v>
      </c>
      <c r="N7" s="41">
        <f>M7/M$11</f>
        <v>0.17788461538461539</v>
      </c>
      <c r="O7" s="41">
        <f>M7/M$29</f>
        <v>2.6203966005665724E-2</v>
      </c>
      <c r="P7" s="8">
        <v>73</v>
      </c>
      <c r="Q7" s="56">
        <f>P7/P$11</f>
        <v>0.13153153153153152</v>
      </c>
      <c r="R7" s="31">
        <f>P7/P$29</f>
        <v>5.5011303692539565E-2</v>
      </c>
      <c r="S7" s="15">
        <v>22</v>
      </c>
      <c r="T7" s="41">
        <f>S7/S$11</f>
        <v>0.11224489795918367</v>
      </c>
      <c r="U7" s="77">
        <f>S7/S$29</f>
        <v>1.4656895403064623E-2</v>
      </c>
      <c r="V7" s="2">
        <f t="shared" si="0"/>
        <v>427</v>
      </c>
      <c r="W7" s="56">
        <f>V7/V$11</f>
        <v>0.13538363982244769</v>
      </c>
      <c r="X7" s="36">
        <f>V7/V$29</f>
        <v>4.4066047471620226E-2</v>
      </c>
    </row>
    <row r="8" spans="1:24" x14ac:dyDescent="0.25">
      <c r="A8" s="116">
        <v>4</v>
      </c>
      <c r="B8" s="94"/>
      <c r="C8" s="13" t="s">
        <v>21</v>
      </c>
      <c r="D8" s="10">
        <f>D7/$V7</f>
        <v>0.29039812646370022</v>
      </c>
      <c r="E8" s="30"/>
      <c r="F8" s="30"/>
      <c r="G8" s="11">
        <f>G7/$V7</f>
        <v>0.26463700234192039</v>
      </c>
      <c r="H8" s="40"/>
      <c r="I8" s="40"/>
      <c r="J8" s="12">
        <f>J7/$V7</f>
        <v>0.13583138173302109</v>
      </c>
      <c r="K8" s="55"/>
      <c r="L8" s="30"/>
      <c r="M8" s="11">
        <f>M7/$V7</f>
        <v>8.6651053864168617E-2</v>
      </c>
      <c r="N8" s="40"/>
      <c r="O8" s="40"/>
      <c r="P8" s="12">
        <f>P7/$V7</f>
        <v>0.17096018735362997</v>
      </c>
      <c r="Q8" s="55"/>
      <c r="R8" s="30"/>
      <c r="S8" s="11">
        <f>S7/$V7</f>
        <v>5.1522248243559721E-2</v>
      </c>
      <c r="T8" s="40"/>
      <c r="U8" s="76"/>
      <c r="V8" s="10">
        <f t="shared" ref="V8" si="1">SUM(D8,G8,J8,M8,P8,S8)</f>
        <v>1</v>
      </c>
      <c r="W8" s="55"/>
      <c r="X8" s="35"/>
    </row>
    <row r="9" spans="1:24" x14ac:dyDescent="0.25">
      <c r="A9" s="116">
        <v>5</v>
      </c>
      <c r="B9" s="94"/>
      <c r="C9" s="17" t="s">
        <v>14</v>
      </c>
      <c r="D9" s="4">
        <v>29</v>
      </c>
      <c r="E9" s="31">
        <f>D9/D$11</f>
        <v>2.7804410354745925E-2</v>
      </c>
      <c r="F9" s="31">
        <f>D9/D$29</f>
        <v>1.2929112795363353E-2</v>
      </c>
      <c r="G9" s="15">
        <v>34</v>
      </c>
      <c r="H9" s="41">
        <f>G9/G$11</f>
        <v>4.2983565107458911E-2</v>
      </c>
      <c r="I9" s="41">
        <f>G9/G$29</f>
        <v>1.821103374397429E-2</v>
      </c>
      <c r="J9" s="8">
        <v>19</v>
      </c>
      <c r="K9" s="56">
        <f>J9/J$11</f>
        <v>5.2631578947368418E-2</v>
      </c>
      <c r="L9" s="31">
        <f>J9/J$29</f>
        <v>1.4179104477611941E-2</v>
      </c>
      <c r="M9" s="15">
        <v>13</v>
      </c>
      <c r="N9" s="41">
        <f>M9/M$11</f>
        <v>6.25E-2</v>
      </c>
      <c r="O9" s="41">
        <f>M9/M$29</f>
        <v>9.2067988668555235E-3</v>
      </c>
      <c r="P9" s="8">
        <v>24</v>
      </c>
      <c r="Q9" s="56">
        <f>P9/P$11</f>
        <v>4.3243243243243246E-2</v>
      </c>
      <c r="R9" s="31">
        <f>P9/P$29</f>
        <v>1.8085908063300678E-2</v>
      </c>
      <c r="S9" s="15">
        <v>5</v>
      </c>
      <c r="T9" s="41">
        <f>S9/S$11</f>
        <v>2.5510204081632654E-2</v>
      </c>
      <c r="U9" s="77">
        <f>S9/S$29</f>
        <v>3.3311125916055963E-3</v>
      </c>
      <c r="V9" s="2">
        <f t="shared" si="0"/>
        <v>124</v>
      </c>
      <c r="W9" s="56">
        <f>V9/V$11</f>
        <v>3.9315155358275206E-2</v>
      </c>
      <c r="X9" s="36">
        <f>V9/V$29</f>
        <v>1.2796697626418989E-2</v>
      </c>
    </row>
    <row r="10" spans="1:24" ht="15.75" thickBot="1" x14ac:dyDescent="0.3">
      <c r="A10" s="116">
        <v>6</v>
      </c>
      <c r="B10" s="94"/>
      <c r="C10" s="43" t="s">
        <v>21</v>
      </c>
      <c r="D10" s="44">
        <f>D9/$V9</f>
        <v>0.23387096774193547</v>
      </c>
      <c r="E10" s="45"/>
      <c r="F10" s="73"/>
      <c r="G10" s="60">
        <f>G9/$V9</f>
        <v>0.27419354838709675</v>
      </c>
      <c r="H10" s="61"/>
      <c r="I10" s="61"/>
      <c r="J10" s="63">
        <f>J9/$V9</f>
        <v>0.15322580645161291</v>
      </c>
      <c r="K10" s="64"/>
      <c r="L10" s="73"/>
      <c r="M10" s="60">
        <f>M9/$V9</f>
        <v>0.10483870967741936</v>
      </c>
      <c r="N10" s="61"/>
      <c r="O10" s="61"/>
      <c r="P10" s="63">
        <f>P9/$V9</f>
        <v>0.19354838709677419</v>
      </c>
      <c r="Q10" s="64"/>
      <c r="R10" s="73"/>
      <c r="S10" s="60">
        <f>S9/$V9</f>
        <v>4.0322580645161289E-2</v>
      </c>
      <c r="T10" s="61"/>
      <c r="U10" s="78"/>
      <c r="V10" s="44">
        <f t="shared" ref="V10" si="2">SUM(D10,G10,J10,M10,P10,S10)</f>
        <v>1</v>
      </c>
      <c r="W10" s="64"/>
      <c r="X10" s="46"/>
    </row>
    <row r="11" spans="1:24" x14ac:dyDescent="0.25">
      <c r="A11" s="116">
        <v>7</v>
      </c>
      <c r="B11" s="94"/>
      <c r="C11" s="47" t="s">
        <v>20</v>
      </c>
      <c r="D11" s="19">
        <f>SUM(D5,D7,D9)</f>
        <v>1043</v>
      </c>
      <c r="E11" s="33">
        <f>SUM(E5,E7,E9)</f>
        <v>1</v>
      </c>
      <c r="F11" s="65">
        <f>SUM(F5,F7,F9)</f>
        <v>0.46500222915737854</v>
      </c>
      <c r="G11" s="20">
        <f t="shared" ref="G11" si="3">SUM(G5,G7,G9)</f>
        <v>791</v>
      </c>
      <c r="H11" s="42">
        <f>SUM(H5,H7,H9)</f>
        <v>1</v>
      </c>
      <c r="I11" s="66">
        <f>SUM(I5,I7,I9)</f>
        <v>0.42367434386716657</v>
      </c>
      <c r="J11" s="21">
        <f t="shared" ref="J11" si="4">SUM(J5,J7,J9)</f>
        <v>361</v>
      </c>
      <c r="K11" s="57">
        <f>SUM(K5,K7,K9)</f>
        <v>1</v>
      </c>
      <c r="L11" s="65">
        <f>SUM(L5,L7,L9)</f>
        <v>0.2694029850746269</v>
      </c>
      <c r="M11" s="20">
        <f t="shared" ref="M11" si="5">SUM(M5,M7,M9)</f>
        <v>208</v>
      </c>
      <c r="N11" s="42">
        <f>SUM(N5,N7,N9)</f>
        <v>1</v>
      </c>
      <c r="O11" s="66">
        <f>SUM(O5,O7,O9)</f>
        <v>0.14730878186968838</v>
      </c>
      <c r="P11" s="21">
        <f t="shared" ref="P11" si="6">SUM(P5,P7,P9)</f>
        <v>555</v>
      </c>
      <c r="Q11" s="57">
        <f>SUM(Q5,Q7,Q9)</f>
        <v>1</v>
      </c>
      <c r="R11" s="65">
        <f>SUM(R5,R7,R9)</f>
        <v>0.41823662396382821</v>
      </c>
      <c r="S11" s="20">
        <f t="shared" ref="S11" si="7">SUM(S5,S7,S9)</f>
        <v>196</v>
      </c>
      <c r="T11" s="42">
        <f>SUM(T5,T7,T9)</f>
        <v>1</v>
      </c>
      <c r="U11" s="79">
        <f>SUM(U5,U7,U9)</f>
        <v>0.13057961359093936</v>
      </c>
      <c r="V11" s="1">
        <f t="shared" si="0"/>
        <v>3154</v>
      </c>
      <c r="W11" s="57">
        <f>SUM(W5,W7,W9)</f>
        <v>1</v>
      </c>
      <c r="X11" s="48">
        <f>SUM(X5,X7,X9)</f>
        <v>0.32549019607843138</v>
      </c>
    </row>
    <row r="12" spans="1:24" ht="15.75" thickBot="1" x14ac:dyDescent="0.3">
      <c r="A12" s="116">
        <v>8</v>
      </c>
      <c r="B12" s="95"/>
      <c r="C12" s="18" t="s">
        <v>21</v>
      </c>
      <c r="D12" s="23">
        <f>D11/$V11</f>
        <v>0.33069118579581486</v>
      </c>
      <c r="E12" s="49"/>
      <c r="F12" s="74"/>
      <c r="G12" s="68">
        <f>G11/$V11</f>
        <v>0.25079264426125553</v>
      </c>
      <c r="H12" s="69"/>
      <c r="I12" s="69"/>
      <c r="J12" s="71">
        <f>J11/$V11</f>
        <v>0.1144578313253012</v>
      </c>
      <c r="K12" s="72"/>
      <c r="L12" s="74"/>
      <c r="M12" s="68">
        <f>M11/$V11</f>
        <v>6.5948002536461631E-2</v>
      </c>
      <c r="N12" s="69"/>
      <c r="O12" s="69"/>
      <c r="P12" s="71">
        <f>P11/$V11</f>
        <v>0.17596702599873176</v>
      </c>
      <c r="Q12" s="72"/>
      <c r="R12" s="74"/>
      <c r="S12" s="68">
        <f>S11/$V11</f>
        <v>6.2143310082435003E-2</v>
      </c>
      <c r="T12" s="69"/>
      <c r="U12" s="80"/>
      <c r="V12" s="23">
        <f t="shared" ref="V12" si="8">SUM(D12,G12,J12,M12,P12,S12)</f>
        <v>0.99999999999999989</v>
      </c>
      <c r="W12" s="72"/>
      <c r="X12" s="50"/>
    </row>
    <row r="13" spans="1:24" ht="30" customHeight="1" x14ac:dyDescent="0.25">
      <c r="A13" s="116">
        <v>9</v>
      </c>
      <c r="B13" s="93" t="s">
        <v>16</v>
      </c>
      <c r="C13" s="16" t="s">
        <v>12</v>
      </c>
      <c r="D13" s="3">
        <v>328</v>
      </c>
      <c r="E13" s="29">
        <f>D13/D$19</f>
        <v>0.68907563025210083</v>
      </c>
      <c r="F13" s="29">
        <f>D13/D$29</f>
        <v>0.14623272403031654</v>
      </c>
      <c r="G13" s="14">
        <v>105</v>
      </c>
      <c r="H13" s="39">
        <f>G13/G$19</f>
        <v>0.56149732620320858</v>
      </c>
      <c r="I13" s="39">
        <f>G13/G$29</f>
        <v>5.6239957150508835E-2</v>
      </c>
      <c r="J13" s="7">
        <v>172</v>
      </c>
      <c r="K13" s="54">
        <f>J13/J$19</f>
        <v>0.58305084745762714</v>
      </c>
      <c r="L13" s="29">
        <f>J13/J$29</f>
        <v>0.12835820895522387</v>
      </c>
      <c r="M13" s="14">
        <v>158</v>
      </c>
      <c r="N13" s="39">
        <f>M13/M$19</f>
        <v>0.64754098360655743</v>
      </c>
      <c r="O13" s="39">
        <f>M13/M$29</f>
        <v>0.11189801699716714</v>
      </c>
      <c r="P13" s="7">
        <v>113</v>
      </c>
      <c r="Q13" s="54">
        <f>P13/P$19</f>
        <v>0.70625000000000004</v>
      </c>
      <c r="R13" s="29">
        <f>P13/P$29</f>
        <v>8.5154483798040692E-2</v>
      </c>
      <c r="S13" s="14">
        <v>59</v>
      </c>
      <c r="T13" s="39">
        <f>S13/S$19</f>
        <v>0.79729729729729726</v>
      </c>
      <c r="U13" s="75">
        <f>S13/S$29</f>
        <v>3.9307128580946038E-2</v>
      </c>
      <c r="V13" s="1">
        <f t="shared" si="0"/>
        <v>935</v>
      </c>
      <c r="W13" s="54">
        <f>V13/V$19</f>
        <v>0.65111420612813375</v>
      </c>
      <c r="X13" s="34">
        <f>V13/V$29</f>
        <v>9.6491228070175433E-2</v>
      </c>
    </row>
    <row r="14" spans="1:24" ht="30" customHeight="1" x14ac:dyDescent="0.25">
      <c r="A14" s="116">
        <v>10</v>
      </c>
      <c r="B14" s="94"/>
      <c r="C14" s="13" t="s">
        <v>21</v>
      </c>
      <c r="D14" s="10">
        <f>D13/$V13</f>
        <v>0.35080213903743318</v>
      </c>
      <c r="E14" s="30"/>
      <c r="F14" s="30"/>
      <c r="G14" s="11">
        <f>G13/$V13</f>
        <v>0.11229946524064172</v>
      </c>
      <c r="H14" s="40"/>
      <c r="I14" s="40"/>
      <c r="J14" s="12">
        <f>J13/$V13</f>
        <v>0.1839572192513369</v>
      </c>
      <c r="K14" s="55"/>
      <c r="L14" s="30"/>
      <c r="M14" s="11">
        <f>M13/$V13</f>
        <v>0.16898395721925133</v>
      </c>
      <c r="N14" s="40"/>
      <c r="O14" s="40"/>
      <c r="P14" s="12">
        <f>P13/$V13</f>
        <v>0.12085561497326203</v>
      </c>
      <c r="Q14" s="55"/>
      <c r="R14" s="30"/>
      <c r="S14" s="11">
        <f>S13/$V13</f>
        <v>6.310160427807486E-2</v>
      </c>
      <c r="T14" s="40"/>
      <c r="U14" s="76"/>
      <c r="V14" s="10">
        <f t="shared" ref="V14" si="9">SUM(D14,G14,J14,M14,P14,S14)</f>
        <v>1</v>
      </c>
      <c r="W14" s="55"/>
      <c r="X14" s="35"/>
    </row>
    <row r="15" spans="1:24" s="5" customFormat="1" x14ac:dyDescent="0.25">
      <c r="A15" s="116">
        <v>11</v>
      </c>
      <c r="B15" s="94"/>
      <c r="C15" s="17" t="s">
        <v>13</v>
      </c>
      <c r="D15" s="4">
        <v>115</v>
      </c>
      <c r="E15" s="31">
        <f>D15/D$19</f>
        <v>0.24159663865546219</v>
      </c>
      <c r="F15" s="31">
        <f>D15/D$29</f>
        <v>5.1270619705751225E-2</v>
      </c>
      <c r="G15" s="15">
        <v>52</v>
      </c>
      <c r="H15" s="41">
        <f>G15/G$19</f>
        <v>0.27807486631016043</v>
      </c>
      <c r="I15" s="41">
        <f>G15/G$29</f>
        <v>2.785216925549009E-2</v>
      </c>
      <c r="J15" s="8">
        <v>75</v>
      </c>
      <c r="K15" s="56">
        <f>J15/J$19</f>
        <v>0.25423728813559321</v>
      </c>
      <c r="L15" s="31">
        <f>J15/J$29</f>
        <v>5.5970149253731345E-2</v>
      </c>
      <c r="M15" s="15">
        <v>54</v>
      </c>
      <c r="N15" s="41">
        <f>M15/M$19</f>
        <v>0.22131147540983606</v>
      </c>
      <c r="O15" s="41">
        <f>M15/M$29</f>
        <v>3.8243626062322948E-2</v>
      </c>
      <c r="P15" s="8">
        <v>33</v>
      </c>
      <c r="Q15" s="56">
        <f>P15/P$19</f>
        <v>0.20624999999999999</v>
      </c>
      <c r="R15" s="31">
        <f>P15/P$29</f>
        <v>2.4868123587038434E-2</v>
      </c>
      <c r="S15" s="15">
        <v>12</v>
      </c>
      <c r="T15" s="41">
        <f>S15/S$19</f>
        <v>0.16216216216216217</v>
      </c>
      <c r="U15" s="77">
        <f>S15/S$29</f>
        <v>7.9946702198534312E-3</v>
      </c>
      <c r="V15" s="2">
        <f t="shared" si="0"/>
        <v>341</v>
      </c>
      <c r="W15" s="56">
        <f>V15/V$19</f>
        <v>0.23746518105849582</v>
      </c>
      <c r="X15" s="36">
        <f>V15/V$29</f>
        <v>3.5190918472652218E-2</v>
      </c>
    </row>
    <row r="16" spans="1:24" s="5" customFormat="1" x14ac:dyDescent="0.25">
      <c r="A16" s="116">
        <v>12</v>
      </c>
      <c r="B16" s="94"/>
      <c r="C16" s="13" t="s">
        <v>21</v>
      </c>
      <c r="D16" s="10">
        <f>D15/$V15</f>
        <v>0.33724340175953077</v>
      </c>
      <c r="E16" s="30"/>
      <c r="F16" s="30"/>
      <c r="G16" s="11">
        <f>G15/$V15</f>
        <v>0.15249266862170088</v>
      </c>
      <c r="H16" s="40"/>
      <c r="I16" s="40"/>
      <c r="J16" s="12">
        <f>J15/$V15</f>
        <v>0.21994134897360704</v>
      </c>
      <c r="K16" s="55"/>
      <c r="L16" s="30"/>
      <c r="M16" s="11">
        <f>M15/$V15</f>
        <v>0.15835777126099707</v>
      </c>
      <c r="N16" s="40"/>
      <c r="O16" s="40"/>
      <c r="P16" s="12">
        <f>P15/$V15</f>
        <v>9.6774193548387094E-2</v>
      </c>
      <c r="Q16" s="55"/>
      <c r="R16" s="30"/>
      <c r="S16" s="11">
        <f>S15/$V15</f>
        <v>3.519061583577713E-2</v>
      </c>
      <c r="T16" s="40"/>
      <c r="U16" s="76"/>
      <c r="V16" s="10">
        <f t="shared" ref="V16" si="10">SUM(D16,G16,J16,M16,P16,S16)</f>
        <v>1</v>
      </c>
      <c r="W16" s="55"/>
      <c r="X16" s="35"/>
    </row>
    <row r="17" spans="1:24" x14ac:dyDescent="0.25">
      <c r="A17" s="116">
        <v>13</v>
      </c>
      <c r="B17" s="94"/>
      <c r="C17" s="17" t="s">
        <v>14</v>
      </c>
      <c r="D17" s="4">
        <v>33</v>
      </c>
      <c r="E17" s="31">
        <f>D17/D$19</f>
        <v>6.9327731092436978E-2</v>
      </c>
      <c r="F17" s="31">
        <f>D17/D$29</f>
        <v>1.4712438698172091E-2</v>
      </c>
      <c r="G17" s="15">
        <v>30</v>
      </c>
      <c r="H17" s="41">
        <f>G17/G$19</f>
        <v>0.16042780748663102</v>
      </c>
      <c r="I17" s="41">
        <f>G17/G$29</f>
        <v>1.6068559185859668E-2</v>
      </c>
      <c r="J17" s="8">
        <v>48</v>
      </c>
      <c r="K17" s="56">
        <f>J17/J$19</f>
        <v>0.16271186440677965</v>
      </c>
      <c r="L17" s="31">
        <f>J17/J$29</f>
        <v>3.5820895522388062E-2</v>
      </c>
      <c r="M17" s="15">
        <v>32</v>
      </c>
      <c r="N17" s="41">
        <f>M17/M$19</f>
        <v>0.13114754098360656</v>
      </c>
      <c r="O17" s="41">
        <f>M17/M$29</f>
        <v>2.2662889518413599E-2</v>
      </c>
      <c r="P17" s="8">
        <v>14</v>
      </c>
      <c r="Q17" s="56">
        <f>P17/P$19</f>
        <v>8.7499999999999994E-2</v>
      </c>
      <c r="R17" s="31">
        <f>P17/P$29</f>
        <v>1.0550113036925395E-2</v>
      </c>
      <c r="S17" s="15">
        <v>3</v>
      </c>
      <c r="T17" s="41">
        <f>S17/S$19</f>
        <v>4.0540540540540543E-2</v>
      </c>
      <c r="U17" s="77">
        <f>S17/S$29</f>
        <v>1.9986675549633578E-3</v>
      </c>
      <c r="V17" s="2">
        <f t="shared" si="0"/>
        <v>160</v>
      </c>
      <c r="W17" s="56">
        <f>V17/V$19</f>
        <v>0.11142061281337047</v>
      </c>
      <c r="X17" s="36">
        <f>V17/V$29</f>
        <v>1.6511867905056758E-2</v>
      </c>
    </row>
    <row r="18" spans="1:24" ht="15.75" thickBot="1" x14ac:dyDescent="0.3">
      <c r="A18" s="116">
        <v>14</v>
      </c>
      <c r="B18" s="94"/>
      <c r="C18" s="43" t="s">
        <v>21</v>
      </c>
      <c r="D18" s="44">
        <f>D17/$V17</f>
        <v>0.20624999999999999</v>
      </c>
      <c r="E18" s="45"/>
      <c r="F18" s="73"/>
      <c r="G18" s="60">
        <f>G17/$V17</f>
        <v>0.1875</v>
      </c>
      <c r="H18" s="61"/>
      <c r="I18" s="61"/>
      <c r="J18" s="63">
        <f>J17/$V17</f>
        <v>0.3</v>
      </c>
      <c r="K18" s="64"/>
      <c r="L18" s="73"/>
      <c r="M18" s="60">
        <f>M17/$V17</f>
        <v>0.2</v>
      </c>
      <c r="N18" s="61"/>
      <c r="O18" s="61"/>
      <c r="P18" s="63">
        <f>P17/$V17</f>
        <v>8.7499999999999994E-2</v>
      </c>
      <c r="Q18" s="64"/>
      <c r="R18" s="73"/>
      <c r="S18" s="60">
        <f>S17/$V17</f>
        <v>1.8749999999999999E-2</v>
      </c>
      <c r="T18" s="61"/>
      <c r="U18" s="78"/>
      <c r="V18" s="44">
        <f t="shared" ref="V18" si="11">SUM(D18,G18,J18,M18,P18,S18)</f>
        <v>1</v>
      </c>
      <c r="W18" s="64"/>
      <c r="X18" s="46"/>
    </row>
    <row r="19" spans="1:24" x14ac:dyDescent="0.25">
      <c r="A19" s="116">
        <v>15</v>
      </c>
      <c r="B19" s="94"/>
      <c r="C19" s="16" t="s">
        <v>20</v>
      </c>
      <c r="D19" s="19">
        <f>SUM(D13,D15,D17)</f>
        <v>476</v>
      </c>
      <c r="E19" s="33">
        <f>SUM(E13,E15,E17)</f>
        <v>1</v>
      </c>
      <c r="F19" s="65">
        <f>SUM(F13,F15,F17)</f>
        <v>0.21221578243423986</v>
      </c>
      <c r="G19" s="20">
        <f t="shared" ref="G19" si="12">SUM(G13,G15,G17)</f>
        <v>187</v>
      </c>
      <c r="H19" s="42">
        <f>SUM(H13,H15,H17)</f>
        <v>1</v>
      </c>
      <c r="I19" s="66">
        <f>SUM(I13,I15,I17)</f>
        <v>0.10016068559185859</v>
      </c>
      <c r="J19" s="21">
        <f t="shared" ref="J19" si="13">SUM(J13,J15,J17)</f>
        <v>295</v>
      </c>
      <c r="K19" s="57">
        <f>SUM(K13,K15,K17)</f>
        <v>1</v>
      </c>
      <c r="L19" s="65">
        <f>SUM(L13,L15,L17)</f>
        <v>0.22014925373134328</v>
      </c>
      <c r="M19" s="20">
        <f t="shared" ref="M19" si="14">SUM(M13,M15,M17)</f>
        <v>244</v>
      </c>
      <c r="N19" s="42">
        <f>SUM(N13,N15,N17)</f>
        <v>1</v>
      </c>
      <c r="O19" s="66">
        <f>SUM(O13,O15,O17)</f>
        <v>0.17280453257790371</v>
      </c>
      <c r="P19" s="21">
        <f t="shared" ref="P19" si="15">SUM(P13,P15,P17)</f>
        <v>160</v>
      </c>
      <c r="Q19" s="57">
        <f>SUM(Q13,Q15,Q17)</f>
        <v>1</v>
      </c>
      <c r="R19" s="65">
        <f>SUM(R13,R15,R17)</f>
        <v>0.12057272042200452</v>
      </c>
      <c r="S19" s="20">
        <f t="shared" ref="S19" si="16">SUM(S13,S15,S17)</f>
        <v>74</v>
      </c>
      <c r="T19" s="42">
        <f>SUM(T13,T15,T17)</f>
        <v>1</v>
      </c>
      <c r="U19" s="79">
        <f>SUM(U13,U15,U17)</f>
        <v>4.9300466355762823E-2</v>
      </c>
      <c r="V19" s="1">
        <f t="shared" si="0"/>
        <v>1436</v>
      </c>
      <c r="W19" s="57">
        <f>SUM(W13,W15,W17)</f>
        <v>1</v>
      </c>
      <c r="X19" s="48">
        <f>SUM(X13,X15,X17)</f>
        <v>0.14819401444788441</v>
      </c>
    </row>
    <row r="20" spans="1:24" ht="15.75" thickBot="1" x14ac:dyDescent="0.3">
      <c r="A20" s="116">
        <v>16</v>
      </c>
      <c r="B20" s="95"/>
      <c r="C20" s="18" t="s">
        <v>21</v>
      </c>
      <c r="D20" s="23">
        <f>D19/$V19</f>
        <v>0.33147632311977715</v>
      </c>
      <c r="E20" s="49"/>
      <c r="F20" s="74"/>
      <c r="G20" s="68">
        <f>G19/$V19</f>
        <v>0.13022284122562675</v>
      </c>
      <c r="H20" s="69"/>
      <c r="I20" s="69"/>
      <c r="J20" s="71">
        <f>J19/$V19</f>
        <v>0.20543175487465182</v>
      </c>
      <c r="K20" s="72"/>
      <c r="L20" s="74"/>
      <c r="M20" s="68">
        <f>M19/$V19</f>
        <v>0.16991643454038996</v>
      </c>
      <c r="N20" s="69"/>
      <c r="O20" s="69"/>
      <c r="P20" s="71">
        <f>P19/$V19</f>
        <v>0.11142061281337047</v>
      </c>
      <c r="Q20" s="72"/>
      <c r="R20" s="74"/>
      <c r="S20" s="68">
        <f>S19/$V19</f>
        <v>5.1532033426183843E-2</v>
      </c>
      <c r="T20" s="69"/>
      <c r="U20" s="80"/>
      <c r="V20" s="23">
        <f t="shared" ref="V20" si="17">SUM(D20,G20,J20,M20,P20,S20)</f>
        <v>1</v>
      </c>
      <c r="W20" s="72"/>
      <c r="X20" s="50"/>
    </row>
    <row r="21" spans="1:24" ht="30" customHeight="1" x14ac:dyDescent="0.25">
      <c r="A21" s="116">
        <v>17</v>
      </c>
      <c r="B21" s="93" t="s">
        <v>17</v>
      </c>
      <c r="C21" s="16" t="s">
        <v>12</v>
      </c>
      <c r="D21" s="3">
        <v>695</v>
      </c>
      <c r="E21" s="29">
        <f>D21/D$27</f>
        <v>0.95994475138121549</v>
      </c>
      <c r="F21" s="29">
        <f>D21/D$29</f>
        <v>0.30985287561301827</v>
      </c>
      <c r="G21" s="14">
        <v>858</v>
      </c>
      <c r="H21" s="39">
        <f>G21/G$27</f>
        <v>0.96512935883014628</v>
      </c>
      <c r="I21" s="39">
        <f>G21/G$29</f>
        <v>0.45956079271558647</v>
      </c>
      <c r="J21" s="7">
        <v>638</v>
      </c>
      <c r="K21" s="54">
        <f>J21/J$27</f>
        <v>0.93274853801169588</v>
      </c>
      <c r="L21" s="29">
        <f>J21/J$29</f>
        <v>0.4761194029850746</v>
      </c>
      <c r="M21" s="14">
        <v>901</v>
      </c>
      <c r="N21" s="39">
        <f>M21/M$27</f>
        <v>0.93854166666666672</v>
      </c>
      <c r="O21" s="39">
        <f>M21/M$29</f>
        <v>0.63810198300283283</v>
      </c>
      <c r="P21" s="7">
        <v>592</v>
      </c>
      <c r="Q21" s="54">
        <f>P21/P$27</f>
        <v>0.9673202614379085</v>
      </c>
      <c r="R21" s="29">
        <f>P21/P$29</f>
        <v>0.44611906556141673</v>
      </c>
      <c r="S21" s="14">
        <v>1193</v>
      </c>
      <c r="T21" s="39">
        <f>S21/S$27</f>
        <v>0.96913078797725427</v>
      </c>
      <c r="U21" s="75">
        <f>S21/S$29</f>
        <v>0.79480346435709526</v>
      </c>
      <c r="V21" s="1">
        <f t="shared" si="0"/>
        <v>4877</v>
      </c>
      <c r="W21" s="54">
        <f>V21/V$27</f>
        <v>0.95627450980392159</v>
      </c>
      <c r="X21" s="34">
        <f>V21/V$29</f>
        <v>0.50330237358101138</v>
      </c>
    </row>
    <row r="22" spans="1:24" ht="30" customHeight="1" x14ac:dyDescent="0.25">
      <c r="A22" s="116">
        <v>18</v>
      </c>
      <c r="B22" s="94"/>
      <c r="C22" s="13" t="s">
        <v>21</v>
      </c>
      <c r="D22" s="10">
        <f>D21/$V21</f>
        <v>0.14250563871232316</v>
      </c>
      <c r="E22" s="30"/>
      <c r="F22" s="30"/>
      <c r="G22" s="11">
        <f>G21/$V21</f>
        <v>0.17592782448226368</v>
      </c>
      <c r="H22" s="40"/>
      <c r="I22" s="40"/>
      <c r="J22" s="12">
        <f>J21/$V21</f>
        <v>0.13081812589706787</v>
      </c>
      <c r="K22" s="55"/>
      <c r="L22" s="30"/>
      <c r="M22" s="11">
        <f>M21/$V21</f>
        <v>0.18474472011482468</v>
      </c>
      <c r="N22" s="40"/>
      <c r="O22" s="40"/>
      <c r="P22" s="12">
        <f>P21/$V21</f>
        <v>0.12138609801107238</v>
      </c>
      <c r="Q22" s="55"/>
      <c r="R22" s="30"/>
      <c r="S22" s="11">
        <f>S21/$V21</f>
        <v>0.24461759278244824</v>
      </c>
      <c r="T22" s="40"/>
      <c r="U22" s="76"/>
      <c r="V22" s="10">
        <f t="shared" ref="V22" si="18">SUM(D22,G22,J22,M22,P22,S22)</f>
        <v>1</v>
      </c>
      <c r="W22" s="55"/>
      <c r="X22" s="35"/>
    </row>
    <row r="23" spans="1:24" x14ac:dyDescent="0.25">
      <c r="A23" s="116">
        <v>19</v>
      </c>
      <c r="B23" s="94"/>
      <c r="C23" s="17" t="s">
        <v>13</v>
      </c>
      <c r="D23" s="4">
        <v>25</v>
      </c>
      <c r="E23" s="31">
        <f>D23/D$27</f>
        <v>3.4530386740331494E-2</v>
      </c>
      <c r="F23" s="31">
        <f>D23/D$29</f>
        <v>1.1145786892554615E-2</v>
      </c>
      <c r="G23" s="15">
        <v>26</v>
      </c>
      <c r="H23" s="41">
        <f>G23/G$27</f>
        <v>2.9246344206974129E-2</v>
      </c>
      <c r="I23" s="41">
        <f>G23/G$29</f>
        <v>1.3926084627745045E-2</v>
      </c>
      <c r="J23" s="8">
        <v>37</v>
      </c>
      <c r="K23" s="56">
        <f>J23/J$27</f>
        <v>5.4093567251461985E-2</v>
      </c>
      <c r="L23" s="31">
        <f>J23/J$29</f>
        <v>2.7611940298507463E-2</v>
      </c>
      <c r="M23" s="15">
        <v>49</v>
      </c>
      <c r="N23" s="41">
        <f>M23/M$27</f>
        <v>5.1041666666666666E-2</v>
      </c>
      <c r="O23" s="41">
        <f>M23/M$29</f>
        <v>3.4702549575070823E-2</v>
      </c>
      <c r="P23" s="8">
        <v>18</v>
      </c>
      <c r="Q23" s="56">
        <f>P23/P$27</f>
        <v>2.9411764705882353E-2</v>
      </c>
      <c r="R23" s="31">
        <f>P23/P$29</f>
        <v>1.3564431047475508E-2</v>
      </c>
      <c r="S23" s="15">
        <v>35</v>
      </c>
      <c r="T23" s="41">
        <f>S23/S$27</f>
        <v>2.843216896831844E-2</v>
      </c>
      <c r="U23" s="77">
        <f>S23/S$29</f>
        <v>2.3317788141239172E-2</v>
      </c>
      <c r="V23" s="2">
        <f t="shared" si="0"/>
        <v>190</v>
      </c>
      <c r="W23" s="56">
        <f>V23/V$27</f>
        <v>3.7254901960784313E-2</v>
      </c>
      <c r="X23" s="36">
        <f>V23/V$29</f>
        <v>1.9607843137254902E-2</v>
      </c>
    </row>
    <row r="24" spans="1:24" x14ac:dyDescent="0.25">
      <c r="A24" s="116">
        <v>20</v>
      </c>
      <c r="B24" s="94"/>
      <c r="C24" s="13" t="s">
        <v>21</v>
      </c>
      <c r="D24" s="10">
        <f>D23/$V23</f>
        <v>0.13157894736842105</v>
      </c>
      <c r="E24" s="30"/>
      <c r="F24" s="30"/>
      <c r="G24" s="11">
        <f>G23/$V23</f>
        <v>0.1368421052631579</v>
      </c>
      <c r="H24" s="40"/>
      <c r="I24" s="40"/>
      <c r="J24" s="12">
        <f>J23/$V23</f>
        <v>0.19473684210526315</v>
      </c>
      <c r="K24" s="55"/>
      <c r="L24" s="30"/>
      <c r="M24" s="11">
        <f>M23/$V23</f>
        <v>0.25789473684210529</v>
      </c>
      <c r="N24" s="40"/>
      <c r="O24" s="40"/>
      <c r="P24" s="12">
        <f>P23/$V23</f>
        <v>9.4736842105263161E-2</v>
      </c>
      <c r="Q24" s="55"/>
      <c r="R24" s="30"/>
      <c r="S24" s="11">
        <f>S23/$V23</f>
        <v>0.18421052631578946</v>
      </c>
      <c r="T24" s="40"/>
      <c r="U24" s="76"/>
      <c r="V24" s="10">
        <f t="shared" ref="V24" si="19">SUM(D24,G24,J24,M24,P24,S24)</f>
        <v>1</v>
      </c>
      <c r="W24" s="55"/>
      <c r="X24" s="35"/>
    </row>
    <row r="25" spans="1:24" x14ac:dyDescent="0.25">
      <c r="A25" s="116">
        <v>21</v>
      </c>
      <c r="B25" s="94"/>
      <c r="C25" s="17" t="s">
        <v>14</v>
      </c>
      <c r="D25" s="4">
        <v>4</v>
      </c>
      <c r="E25" s="31">
        <f>D25/D$27</f>
        <v>5.5248618784530384E-3</v>
      </c>
      <c r="F25" s="31">
        <f>D25/D$29</f>
        <v>1.7833259028087382E-3</v>
      </c>
      <c r="G25" s="15">
        <v>5</v>
      </c>
      <c r="H25" s="41">
        <f>G25/G$27</f>
        <v>5.6242969628796397E-3</v>
      </c>
      <c r="I25" s="41">
        <f>G25/G$29</f>
        <v>2.6780931976432779E-3</v>
      </c>
      <c r="J25" s="8">
        <v>9</v>
      </c>
      <c r="K25" s="56">
        <f>J25/J$27</f>
        <v>1.3157894736842105E-2</v>
      </c>
      <c r="L25" s="31">
        <f>J25/J$29</f>
        <v>6.7164179104477612E-3</v>
      </c>
      <c r="M25" s="15">
        <v>10</v>
      </c>
      <c r="N25" s="41">
        <f>M25/M$27</f>
        <v>1.0416666666666666E-2</v>
      </c>
      <c r="O25" s="41">
        <f>M25/M$29</f>
        <v>7.0821529745042494E-3</v>
      </c>
      <c r="P25" s="8">
        <v>2</v>
      </c>
      <c r="Q25" s="56">
        <f>P25/P$27</f>
        <v>3.2679738562091504E-3</v>
      </c>
      <c r="R25" s="31">
        <f>P25/P$29</f>
        <v>1.5071590052750565E-3</v>
      </c>
      <c r="S25" s="15">
        <v>3</v>
      </c>
      <c r="T25" s="41">
        <f>S25/S$27</f>
        <v>2.437043054427295E-3</v>
      </c>
      <c r="U25" s="77">
        <f>S25/S$29</f>
        <v>1.9986675549633578E-3</v>
      </c>
      <c r="V25" s="9">
        <f t="shared" si="0"/>
        <v>33</v>
      </c>
      <c r="W25" s="56">
        <f>V25/V$27</f>
        <v>6.4705882352941177E-3</v>
      </c>
      <c r="X25" s="36">
        <f>V25/V$29</f>
        <v>3.4055727554179569E-3</v>
      </c>
    </row>
    <row r="26" spans="1:24" ht="15.75" thickBot="1" x14ac:dyDescent="0.3">
      <c r="A26" s="116">
        <v>22</v>
      </c>
      <c r="B26" s="94"/>
      <c r="C26" s="43" t="s">
        <v>21</v>
      </c>
      <c r="D26" s="44">
        <f>D25/$V25</f>
        <v>0.12121212121212122</v>
      </c>
      <c r="E26" s="45"/>
      <c r="F26" s="59"/>
      <c r="G26" s="60">
        <f>G25/$V25</f>
        <v>0.15151515151515152</v>
      </c>
      <c r="H26" s="61"/>
      <c r="I26" s="62"/>
      <c r="J26" s="63">
        <f>J25/$V25</f>
        <v>0.27272727272727271</v>
      </c>
      <c r="K26" s="64"/>
      <c r="L26" s="59"/>
      <c r="M26" s="60">
        <f>M25/$V25</f>
        <v>0.30303030303030304</v>
      </c>
      <c r="N26" s="61"/>
      <c r="O26" s="62"/>
      <c r="P26" s="63">
        <f>P25/$V25</f>
        <v>6.0606060606060608E-2</v>
      </c>
      <c r="Q26" s="64"/>
      <c r="R26" s="59"/>
      <c r="S26" s="60">
        <f>S25/$V25</f>
        <v>9.0909090909090912E-2</v>
      </c>
      <c r="T26" s="61"/>
      <c r="U26" s="81"/>
      <c r="V26" s="44">
        <f t="shared" ref="V26" si="20">SUM(D26,G26,J26,M26,P26,S26)</f>
        <v>0.99999999999999989</v>
      </c>
      <c r="W26" s="64"/>
      <c r="X26" s="51"/>
    </row>
    <row r="27" spans="1:24" x14ac:dyDescent="0.25">
      <c r="A27" s="116">
        <v>23</v>
      </c>
      <c r="B27" s="94"/>
      <c r="C27" s="16" t="s">
        <v>20</v>
      </c>
      <c r="D27" s="19">
        <f>SUM(D21,D23,D25)</f>
        <v>724</v>
      </c>
      <c r="E27" s="33">
        <f>SUM(E21,E23,E25)</f>
        <v>1</v>
      </c>
      <c r="F27" s="65">
        <f>SUM(F21,F23,F25)</f>
        <v>0.32278198840838163</v>
      </c>
      <c r="G27" s="20">
        <f t="shared" ref="G27" si="21">SUM(G21,G23,G25)</f>
        <v>889</v>
      </c>
      <c r="H27" s="42">
        <f>SUM(H21,H23,H25)</f>
        <v>1</v>
      </c>
      <c r="I27" s="66">
        <f>SUM(I21,I23,I25)</f>
        <v>0.47616497054097479</v>
      </c>
      <c r="J27" s="21">
        <f t="shared" ref="J27" si="22">SUM(J21,J23,J25)</f>
        <v>684</v>
      </c>
      <c r="K27" s="57">
        <f>SUM(K21,K23,K25)</f>
        <v>1</v>
      </c>
      <c r="L27" s="65">
        <f>SUM(L21,L23,L25)</f>
        <v>0.51044776119402979</v>
      </c>
      <c r="M27" s="20">
        <f t="shared" ref="M27" si="23">SUM(M21,M23,M25)</f>
        <v>960</v>
      </c>
      <c r="N27" s="42">
        <f>SUM(N21,N23,N25)</f>
        <v>1</v>
      </c>
      <c r="O27" s="66">
        <f>SUM(O21,O23,O25)</f>
        <v>0.67988668555240783</v>
      </c>
      <c r="P27" s="21">
        <f t="shared" ref="P27" si="24">SUM(P21,P23,P25)</f>
        <v>612</v>
      </c>
      <c r="Q27" s="57">
        <f>SUM(Q21,Q23,Q25)</f>
        <v>1</v>
      </c>
      <c r="R27" s="65">
        <f>SUM(R21,R23,R25)</f>
        <v>0.46119065561416728</v>
      </c>
      <c r="S27" s="20">
        <f t="shared" ref="S27" si="25">SUM(S21,S23,S25)</f>
        <v>1231</v>
      </c>
      <c r="T27" s="42">
        <f>SUM(T21,T23,T25)</f>
        <v>1</v>
      </c>
      <c r="U27" s="79">
        <f>SUM(U21,U23,U25)</f>
        <v>0.82011992005329781</v>
      </c>
      <c r="V27" s="1">
        <f t="shared" si="0"/>
        <v>5100</v>
      </c>
      <c r="W27" s="57">
        <f>SUM(W21,W23,W25)</f>
        <v>1</v>
      </c>
      <c r="X27" s="48">
        <f>SUM(X21,X23,X25)</f>
        <v>0.52631578947368429</v>
      </c>
    </row>
    <row r="28" spans="1:24" ht="15.75" thickBot="1" x14ac:dyDescent="0.3">
      <c r="A28" s="116">
        <v>24</v>
      </c>
      <c r="B28" s="95"/>
      <c r="C28" s="18" t="s">
        <v>21</v>
      </c>
      <c r="D28" s="23">
        <f>D27/$V27</f>
        <v>0.1419607843137255</v>
      </c>
      <c r="E28" s="49"/>
      <c r="F28" s="67"/>
      <c r="G28" s="68">
        <f>G27/$V27</f>
        <v>0.17431372549019608</v>
      </c>
      <c r="H28" s="69"/>
      <c r="I28" s="70"/>
      <c r="J28" s="71">
        <f>J27/$V27</f>
        <v>0.13411764705882354</v>
      </c>
      <c r="K28" s="72"/>
      <c r="L28" s="67"/>
      <c r="M28" s="68">
        <f>M27/$V27</f>
        <v>0.18823529411764706</v>
      </c>
      <c r="N28" s="69"/>
      <c r="O28" s="70"/>
      <c r="P28" s="71">
        <f>P27/$V27</f>
        <v>0.12</v>
      </c>
      <c r="Q28" s="72"/>
      <c r="R28" s="67"/>
      <c r="S28" s="68">
        <f>S27/$V27</f>
        <v>0.24137254901960783</v>
      </c>
      <c r="T28" s="69"/>
      <c r="U28" s="82"/>
      <c r="V28" s="23">
        <f t="shared" ref="V28" si="26">SUM(D28,G28,J28,M28,P28,S28)</f>
        <v>1</v>
      </c>
      <c r="W28" s="72"/>
      <c r="X28" s="52"/>
    </row>
    <row r="29" spans="1:24" x14ac:dyDescent="0.25">
      <c r="A29" s="116">
        <v>25</v>
      </c>
      <c r="B29" s="106" t="s">
        <v>8</v>
      </c>
      <c r="C29" s="107"/>
      <c r="D29" s="1">
        <f>SUM(D11,D19,D27)</f>
        <v>2243</v>
      </c>
      <c r="E29" s="32"/>
      <c r="F29" s="33">
        <f>SUM(F11,F19,F27)</f>
        <v>1</v>
      </c>
      <c r="G29" s="20">
        <f>SUM(G11,G19,G27)</f>
        <v>1867</v>
      </c>
      <c r="H29" s="42"/>
      <c r="I29" s="42">
        <f>SUM(I11,I19,I27)</f>
        <v>1</v>
      </c>
      <c r="J29" s="21">
        <f>SUM(J11,J19,J27)</f>
        <v>1340</v>
      </c>
      <c r="K29" s="57"/>
      <c r="L29" s="33">
        <f>SUM(L11,L19,L27)</f>
        <v>1</v>
      </c>
      <c r="M29" s="20">
        <f>SUM(M11,M19,M27)</f>
        <v>1412</v>
      </c>
      <c r="N29" s="42"/>
      <c r="O29" s="42">
        <f>SUM(O11,O19,O27)</f>
        <v>0.99999999999999989</v>
      </c>
      <c r="P29" s="22">
        <f>SUM(P11,P19,P27)</f>
        <v>1327</v>
      </c>
      <c r="Q29" s="57"/>
      <c r="R29" s="33">
        <f>SUM(R11,R19,R27)</f>
        <v>1</v>
      </c>
      <c r="S29" s="20">
        <f>SUM(S11,S19,S27)</f>
        <v>1501</v>
      </c>
      <c r="T29" s="42"/>
      <c r="U29" s="83">
        <f>SUM(U11,U19,U27)</f>
        <v>1</v>
      </c>
      <c r="V29" s="1">
        <f>SUM(V11,V19,V27)</f>
        <v>9690</v>
      </c>
      <c r="W29" s="57"/>
      <c r="X29" s="37">
        <f>SUM(X11,X19,X27)</f>
        <v>1</v>
      </c>
    </row>
    <row r="30" spans="1:24" ht="15.75" thickBot="1" x14ac:dyDescent="0.3">
      <c r="A30" s="116">
        <v>26</v>
      </c>
      <c r="B30" s="85" t="s">
        <v>21</v>
      </c>
      <c r="C30" s="86"/>
      <c r="D30" s="23">
        <f>D29/$V29</f>
        <v>0.23147574819401445</v>
      </c>
      <c r="E30" s="24"/>
      <c r="F30" s="25"/>
      <c r="G30" s="26">
        <f>G29/$V29</f>
        <v>0.19267285861713107</v>
      </c>
      <c r="H30" s="53"/>
      <c r="I30" s="27"/>
      <c r="J30" s="28">
        <f>J29/$V29</f>
        <v>0.13828689370485037</v>
      </c>
      <c r="K30" s="58"/>
      <c r="L30" s="25"/>
      <c r="M30" s="26">
        <f>M29/$V29</f>
        <v>0.14571723426212591</v>
      </c>
      <c r="N30" s="53"/>
      <c r="O30" s="27"/>
      <c r="P30" s="28">
        <f>P29/$V29</f>
        <v>0.1369453044375645</v>
      </c>
      <c r="Q30" s="58"/>
      <c r="R30" s="25"/>
      <c r="S30" s="26">
        <f>S29/$V29</f>
        <v>0.15490196078431373</v>
      </c>
      <c r="T30" s="53"/>
      <c r="U30" s="84"/>
      <c r="V30" s="23">
        <f t="shared" ref="V30" si="27">SUM(D30,G30,J30,M30,P30,S30)</f>
        <v>1</v>
      </c>
      <c r="W30" s="58"/>
      <c r="X30" s="38"/>
    </row>
    <row r="31" spans="1:24" x14ac:dyDescent="0.25">
      <c r="A31" s="116">
        <v>27</v>
      </c>
    </row>
    <row r="32" spans="1:24" x14ac:dyDescent="0.25">
      <c r="A32" s="116">
        <v>28</v>
      </c>
      <c r="B32" t="s">
        <v>24</v>
      </c>
    </row>
    <row r="33" spans="1:2" x14ac:dyDescent="0.25">
      <c r="A33" s="116">
        <v>29</v>
      </c>
    </row>
    <row r="34" spans="1:2" x14ac:dyDescent="0.25">
      <c r="A34" s="116">
        <v>30</v>
      </c>
      <c r="B34" t="s">
        <v>25</v>
      </c>
    </row>
    <row r="35" spans="1:2" x14ac:dyDescent="0.25">
      <c r="A35" s="116">
        <v>31</v>
      </c>
      <c r="B35" t="s">
        <v>26</v>
      </c>
    </row>
  </sheetData>
  <autoFilter ref="A4:X4"/>
  <mergeCells count="15">
    <mergeCell ref="B30:C30"/>
    <mergeCell ref="D2:X2"/>
    <mergeCell ref="C1:X1"/>
    <mergeCell ref="B5:B12"/>
    <mergeCell ref="B13:B20"/>
    <mergeCell ref="B21:B28"/>
    <mergeCell ref="J3:L3"/>
    <mergeCell ref="M3:O3"/>
    <mergeCell ref="P3:R3"/>
    <mergeCell ref="S3:U3"/>
    <mergeCell ref="V3:X3"/>
    <mergeCell ref="B29:C29"/>
    <mergeCell ref="B2:C3"/>
    <mergeCell ref="D3:F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2018-10-09T07:14:50Z</dcterms:modified>
</cp:coreProperties>
</file>