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Area\"/>
    </mc:Choice>
  </mc:AlternateContent>
  <bookViews>
    <workbookView xWindow="0" yWindow="0" windowWidth="28680" windowHeight="9360"/>
  </bookViews>
  <sheets>
    <sheet name="Luke_Met_Mvarat_1.14" sheetId="3" r:id="rId1"/>
  </sheets>
  <definedNames>
    <definedName name="_xlnm._FilterDatabase" localSheetId="0" hidden="1">Luke_Met_Mvarat_1.14!$A$4:$Z$42</definedName>
  </definedNames>
  <calcPr calcId="162913" iterateDelta="1E-4"/>
</workbook>
</file>

<file path=xl/calcChain.xml><?xml version="1.0" encoding="utf-8"?>
<calcChain xmlns="http://schemas.openxmlformats.org/spreadsheetml/2006/main">
  <c r="Z17" i="3" l="1"/>
  <c r="Z6" i="3"/>
  <c r="X42" i="3" l="1"/>
  <c r="X41" i="3"/>
  <c r="X38" i="3"/>
  <c r="X40" i="3"/>
  <c r="X39" i="3"/>
  <c r="X26" i="3"/>
  <c r="X25" i="3"/>
  <c r="X24" i="3"/>
  <c r="X37" i="3"/>
  <c r="X36" i="3"/>
  <c r="X35" i="3"/>
  <c r="X34" i="3"/>
  <c r="X33" i="3"/>
  <c r="X32" i="3"/>
  <c r="X28" i="3"/>
  <c r="X31" i="3"/>
  <c r="X27" i="3"/>
  <c r="X30" i="3"/>
  <c r="X29" i="3"/>
  <c r="V42" i="3"/>
  <c r="V41" i="3"/>
  <c r="V38" i="3"/>
  <c r="V40" i="3"/>
  <c r="V39" i="3"/>
  <c r="V26" i="3"/>
  <c r="V25" i="3"/>
  <c r="V24" i="3"/>
  <c r="V37" i="3"/>
  <c r="V36" i="3"/>
  <c r="V35" i="3"/>
  <c r="V34" i="3"/>
  <c r="V33" i="3"/>
  <c r="V32" i="3"/>
  <c r="V28" i="3"/>
  <c r="V31" i="3"/>
  <c r="V27" i="3"/>
  <c r="V30" i="3"/>
  <c r="V29" i="3"/>
  <c r="V23" i="3"/>
  <c r="V22" i="3"/>
  <c r="V19" i="3"/>
  <c r="V21" i="3"/>
  <c r="V20" i="3"/>
  <c r="V7" i="3"/>
  <c r="V6" i="3"/>
  <c r="V5" i="3"/>
  <c r="V18" i="3"/>
  <c r="V17" i="3"/>
  <c r="V16" i="3"/>
  <c r="V15" i="3"/>
  <c r="V14" i="3"/>
  <c r="V13" i="3"/>
  <c r="V9" i="3"/>
  <c r="V12" i="3"/>
  <c r="V8" i="3"/>
  <c r="V11" i="3"/>
  <c r="V10" i="3"/>
  <c r="T42" i="3"/>
  <c r="T41" i="3"/>
  <c r="T38" i="3"/>
  <c r="T40" i="3"/>
  <c r="T39" i="3"/>
  <c r="T26" i="3"/>
  <c r="T25" i="3"/>
  <c r="T24" i="3"/>
  <c r="T37" i="3"/>
  <c r="T36" i="3"/>
  <c r="T35" i="3"/>
  <c r="T34" i="3"/>
  <c r="T33" i="3"/>
  <c r="T32" i="3"/>
  <c r="T28" i="3"/>
  <c r="T31" i="3"/>
  <c r="T27" i="3"/>
  <c r="T30" i="3"/>
  <c r="T29" i="3"/>
  <c r="T23" i="3"/>
  <c r="T22" i="3"/>
  <c r="T19" i="3"/>
  <c r="T21" i="3"/>
  <c r="T20" i="3"/>
  <c r="T7" i="3"/>
  <c r="T6" i="3"/>
  <c r="T5" i="3"/>
  <c r="T18" i="3"/>
  <c r="T17" i="3"/>
  <c r="T16" i="3"/>
  <c r="T15" i="3"/>
  <c r="T14" i="3"/>
  <c r="T13" i="3"/>
  <c r="T9" i="3"/>
  <c r="T12" i="3"/>
  <c r="T8" i="3"/>
  <c r="T11" i="3"/>
  <c r="T10" i="3"/>
  <c r="R42" i="3"/>
  <c r="R41" i="3"/>
  <c r="R38" i="3"/>
  <c r="R40" i="3"/>
  <c r="R39" i="3"/>
  <c r="R26" i="3"/>
  <c r="R25" i="3"/>
  <c r="R24" i="3"/>
  <c r="R37" i="3"/>
  <c r="R36" i="3"/>
  <c r="R35" i="3"/>
  <c r="R34" i="3"/>
  <c r="R33" i="3"/>
  <c r="R32" i="3"/>
  <c r="R28" i="3"/>
  <c r="R31" i="3"/>
  <c r="R27" i="3"/>
  <c r="R30" i="3"/>
  <c r="R29" i="3"/>
  <c r="R23" i="3"/>
  <c r="R22" i="3"/>
  <c r="R19" i="3"/>
  <c r="R21" i="3"/>
  <c r="R20" i="3"/>
  <c r="R7" i="3"/>
  <c r="R6" i="3"/>
  <c r="R5" i="3"/>
  <c r="R18" i="3"/>
  <c r="R17" i="3"/>
  <c r="R16" i="3"/>
  <c r="R15" i="3"/>
  <c r="R14" i="3"/>
  <c r="R13" i="3"/>
  <c r="R9" i="3"/>
  <c r="R12" i="3"/>
  <c r="R8" i="3"/>
  <c r="R11" i="3"/>
  <c r="R10" i="3"/>
  <c r="P42" i="3"/>
  <c r="P41" i="3"/>
  <c r="P38" i="3"/>
  <c r="P40" i="3"/>
  <c r="P39" i="3"/>
  <c r="P26" i="3"/>
  <c r="P25" i="3"/>
  <c r="P24" i="3"/>
  <c r="P37" i="3"/>
  <c r="P36" i="3"/>
  <c r="P35" i="3"/>
  <c r="P34" i="3"/>
  <c r="P33" i="3"/>
  <c r="P32" i="3"/>
  <c r="P28" i="3"/>
  <c r="P31" i="3"/>
  <c r="P27" i="3"/>
  <c r="P30" i="3"/>
  <c r="P29" i="3"/>
  <c r="P23" i="3"/>
  <c r="P22" i="3"/>
  <c r="P19" i="3"/>
  <c r="P21" i="3"/>
  <c r="P20" i="3"/>
  <c r="P7" i="3"/>
  <c r="P6" i="3"/>
  <c r="P5" i="3"/>
  <c r="P18" i="3"/>
  <c r="P17" i="3"/>
  <c r="P16" i="3"/>
  <c r="P15" i="3"/>
  <c r="P14" i="3"/>
  <c r="P13" i="3"/>
  <c r="P9" i="3"/>
  <c r="P12" i="3"/>
  <c r="P8" i="3"/>
  <c r="P11" i="3"/>
  <c r="P10" i="3"/>
  <c r="N42" i="3"/>
  <c r="N41" i="3"/>
  <c r="N38" i="3"/>
  <c r="N40" i="3"/>
  <c r="N39" i="3"/>
  <c r="N26" i="3"/>
  <c r="N25" i="3"/>
  <c r="N24" i="3"/>
  <c r="N37" i="3"/>
  <c r="N36" i="3"/>
  <c r="N35" i="3"/>
  <c r="N34" i="3"/>
  <c r="N33" i="3"/>
  <c r="N32" i="3"/>
  <c r="N28" i="3"/>
  <c r="N31" i="3"/>
  <c r="N27" i="3"/>
  <c r="N30" i="3"/>
  <c r="N29" i="3"/>
  <c r="N23" i="3"/>
  <c r="N22" i="3"/>
  <c r="N19" i="3"/>
  <c r="N21" i="3"/>
  <c r="N20" i="3"/>
  <c r="N7" i="3"/>
  <c r="N6" i="3"/>
  <c r="N5" i="3"/>
  <c r="N18" i="3"/>
  <c r="N17" i="3"/>
  <c r="N16" i="3"/>
  <c r="N15" i="3"/>
  <c r="N14" i="3"/>
  <c r="N13" i="3"/>
  <c r="N9" i="3"/>
  <c r="N12" i="3"/>
  <c r="N8" i="3"/>
  <c r="N11" i="3"/>
  <c r="N10" i="3"/>
  <c r="L42" i="3"/>
  <c r="L41" i="3"/>
  <c r="L38" i="3"/>
  <c r="L40" i="3"/>
  <c r="L39" i="3"/>
  <c r="L26" i="3"/>
  <c r="L25" i="3"/>
  <c r="L24" i="3"/>
  <c r="L37" i="3"/>
  <c r="L36" i="3"/>
  <c r="L35" i="3"/>
  <c r="L34" i="3"/>
  <c r="L33" i="3"/>
  <c r="L32" i="3"/>
  <c r="L28" i="3"/>
  <c r="L31" i="3"/>
  <c r="L27" i="3"/>
  <c r="L30" i="3"/>
  <c r="L29" i="3"/>
  <c r="L23" i="3"/>
  <c r="L22" i="3"/>
  <c r="L19" i="3"/>
  <c r="L21" i="3"/>
  <c r="L20" i="3"/>
  <c r="L7" i="3"/>
  <c r="L6" i="3"/>
  <c r="L5" i="3"/>
  <c r="L18" i="3"/>
  <c r="L17" i="3"/>
  <c r="L16" i="3"/>
  <c r="L15" i="3"/>
  <c r="L14" i="3"/>
  <c r="L13" i="3"/>
  <c r="L9" i="3"/>
  <c r="L12" i="3"/>
  <c r="L8" i="3"/>
  <c r="L11" i="3"/>
  <c r="L10" i="3"/>
  <c r="J42" i="3"/>
  <c r="J41" i="3"/>
  <c r="J38" i="3"/>
  <c r="J40" i="3"/>
  <c r="J39" i="3"/>
  <c r="J26" i="3"/>
  <c r="J25" i="3"/>
  <c r="J24" i="3"/>
  <c r="J37" i="3"/>
  <c r="J36" i="3"/>
  <c r="J35" i="3"/>
  <c r="J34" i="3"/>
  <c r="J33" i="3"/>
  <c r="J32" i="3"/>
  <c r="J28" i="3"/>
  <c r="J31" i="3"/>
  <c r="J27" i="3"/>
  <c r="J30" i="3"/>
  <c r="J29" i="3"/>
  <c r="J23" i="3"/>
  <c r="J22" i="3"/>
  <c r="J19" i="3"/>
  <c r="J21" i="3"/>
  <c r="J20" i="3"/>
  <c r="J7" i="3"/>
  <c r="J6" i="3"/>
  <c r="J5" i="3"/>
  <c r="J18" i="3"/>
  <c r="J17" i="3"/>
  <c r="J16" i="3"/>
  <c r="J15" i="3"/>
  <c r="J14" i="3"/>
  <c r="J13" i="3"/>
  <c r="J9" i="3"/>
  <c r="J12" i="3"/>
  <c r="J8" i="3"/>
  <c r="J11" i="3"/>
  <c r="J10" i="3"/>
  <c r="H11" i="3"/>
  <c r="H8" i="3"/>
  <c r="H12" i="3"/>
  <c r="H9" i="3"/>
  <c r="H13" i="3"/>
  <c r="H14" i="3"/>
  <c r="H15" i="3"/>
  <c r="H16" i="3"/>
  <c r="H17" i="3"/>
  <c r="H18" i="3"/>
  <c r="H5" i="3"/>
  <c r="H6" i="3"/>
  <c r="H7" i="3"/>
  <c r="H20" i="3"/>
  <c r="H21" i="3"/>
  <c r="H19" i="3"/>
  <c r="H22" i="3"/>
  <c r="H23" i="3"/>
  <c r="H29" i="3"/>
  <c r="H30" i="3"/>
  <c r="H27" i="3"/>
  <c r="H31" i="3"/>
  <c r="H28" i="3"/>
  <c r="H32" i="3"/>
  <c r="H33" i="3"/>
  <c r="H34" i="3"/>
  <c r="H35" i="3"/>
  <c r="H36" i="3"/>
  <c r="H37" i="3"/>
  <c r="H24" i="3"/>
  <c r="H25" i="3"/>
  <c r="H26" i="3"/>
  <c r="H39" i="3"/>
  <c r="H40" i="3"/>
  <c r="H38" i="3"/>
  <c r="H41" i="3"/>
  <c r="H42" i="3"/>
  <c r="H10" i="3"/>
  <c r="Z39" i="3" l="1"/>
  <c r="Z22" i="3"/>
  <c r="Z33" i="3"/>
  <c r="Z30" i="3"/>
  <c r="Z40" i="3"/>
  <c r="Z34" i="3"/>
  <c r="Z36" i="3"/>
  <c r="Z41" i="3"/>
  <c r="Z26" i="3"/>
  <c r="Z16" i="3"/>
  <c r="Z25" i="3"/>
  <c r="Z28" i="3"/>
  <c r="Z21" i="3"/>
  <c r="Z15" i="3"/>
  <c r="Z32" i="3"/>
  <c r="Z24" i="3"/>
  <c r="Z19" i="3"/>
  <c r="Z31" i="3"/>
  <c r="Z9" i="3"/>
  <c r="Z38" i="3"/>
  <c r="Z35" i="3"/>
  <c r="Z29" i="3"/>
  <c r="Z5" i="3"/>
  <c r="Z12" i="3"/>
  <c r="Z13" i="3"/>
  <c r="Z7" i="3"/>
  <c r="Z27" i="3"/>
  <c r="Z37" i="3"/>
  <c r="Z42" i="3"/>
  <c r="Z10" i="3"/>
  <c r="Z20" i="3"/>
  <c r="Z14" i="3"/>
  <c r="Z23" i="3"/>
  <c r="Z18" i="3"/>
  <c r="Z8" i="3"/>
  <c r="Z11" i="3"/>
</calcChain>
</file>

<file path=xl/comments1.xml><?xml version="1.0" encoding="utf-8"?>
<comments xmlns="http://schemas.openxmlformats.org/spreadsheetml/2006/main">
  <authors>
    <author>PXWeb</author>
  </authors>
  <commentList>
    <comment ref="G3" authorId="0" shapeId="0">
      <text>
        <r>
          <rPr>
            <sz val="8"/>
            <color rgb="FF000000"/>
            <rFont val="Tahoma"/>
            <family val="2"/>
          </rPr>
          <t xml:space="preserve">A treeless area or an area with standing crop ripe for cleaning and/or single retention trees.
</t>
        </r>
      </text>
    </comment>
    <comment ref="I3" authorId="0" shapeId="0">
      <text>
        <r>
          <rPr>
            <sz val="8"/>
            <color rgb="FF000000"/>
            <rFont val="Tahoma"/>
            <family val="2"/>
          </rPr>
          <t xml:space="preserve">Dominant height under 1.3 metres.
</t>
        </r>
      </text>
    </comment>
    <comment ref="K3" authorId="0" shapeId="0">
      <text>
        <r>
          <rPr>
            <sz val="8"/>
            <color rgb="FF000000"/>
            <rFont val="Tahoma"/>
            <family val="2"/>
          </rPr>
          <t xml:space="preserve">Dominant height over 1.3 metres, but the diameter of the trees at breast height is mostly below 8 cm and the largest trees no more than about 10 cm.
</t>
        </r>
      </text>
    </comment>
    <comment ref="M3" authorId="0" shapeId="0">
      <text>
        <r>
          <rPr>
            <sz val="8"/>
            <color rgb="FF000000"/>
            <rFont val="Tahoma"/>
            <family val="2"/>
          </rPr>
          <t xml:space="preserve">At thinning cut stage, cutting produces mostly pulpwood.
</t>
        </r>
      </text>
    </comment>
    <comment ref="O3" authorId="0" shapeId="0">
      <text>
        <r>
          <rPr>
            <sz val="8"/>
            <color rgb="FF000000"/>
            <rFont val="Tahoma"/>
            <family val="2"/>
          </rPr>
          <t xml:space="preserve">Most stems saw timber size.
</t>
        </r>
      </text>
    </comment>
    <comment ref="Q3" authorId="0" shapeId="0">
      <text>
        <r>
          <rPr>
            <sz val="8"/>
            <color rgb="FF000000"/>
            <rFont val="Tahoma"/>
            <family val="2"/>
          </rPr>
          <t xml:space="preserve">Ripe for regeneration; next action regeneration cutting.
</t>
        </r>
      </text>
    </comment>
    <comment ref="S3" authorId="0" shapeId="0">
      <text>
        <r>
          <rPr>
            <sz val="8"/>
            <color rgb="FF000000"/>
            <rFont val="Tahoma"/>
            <family val="2"/>
          </rPr>
          <t xml:space="preserve">Regeneration cutting done, and about 150-300 trees per hectare left in the area for reseeding.
</t>
        </r>
      </text>
    </comment>
    <comment ref="U3" authorId="0" shapeId="0">
      <text>
        <r>
          <rPr>
            <sz val="8"/>
            <color rgb="FF000000"/>
            <rFont val="Tahoma"/>
            <family val="2"/>
          </rPr>
          <t xml:space="preserve">Regeneration cutting done, and about 30-150 trees per hectare left for reseeding.
</t>
        </r>
      </text>
    </comment>
    <comment ref="B32" authorId="0" shapeId="0">
      <text>
        <r>
          <rPr>
            <sz val="8"/>
            <color rgb="FF000000"/>
            <rFont val="Tahoma"/>
            <family val="2"/>
          </rPr>
          <t xml:space="preserve">The results for the whole country, Southern- and Northern Finland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      </r>
      </text>
    </comment>
  </commentList>
</comments>
</file>

<file path=xl/sharedStrings.xml><?xml version="1.0" encoding="utf-8"?>
<sst xmlns="http://schemas.openxmlformats.org/spreadsheetml/2006/main" count="297" uniqueCount="110">
  <si>
    <t>Temporarily unstocked regeneration area</t>
  </si>
  <si>
    <t>Young seedling stand</t>
  </si>
  <si>
    <t>Advanced seedling stand</t>
  </si>
  <si>
    <t>Young thinning stand</t>
  </si>
  <si>
    <t>Advanced thinning stand</t>
  </si>
  <si>
    <t>Mature stand</t>
  </si>
  <si>
    <t>Shelter tree stand</t>
  </si>
  <si>
    <t>Seed tree stand</t>
  </si>
  <si>
    <t>Uneven aged stand</t>
  </si>
  <si>
    <t>Forest land, total</t>
  </si>
  <si>
    <t>NFI 11 (2009-2013)</t>
  </si>
  <si>
    <t>Uusimaa</t>
  </si>
  <si>
    <t>..</t>
  </si>
  <si>
    <t>Varsnais-Suomi</t>
  </si>
  <si>
    <t>Satakunta</t>
  </si>
  <si>
    <t>Kanta-Häme</t>
  </si>
  <si>
    <t>Pirkanmaa</t>
  </si>
  <si>
    <t>Päijät-Häme</t>
  </si>
  <si>
    <t>Kymenlaakso</t>
  </si>
  <si>
    <t>South Karelia</t>
  </si>
  <si>
    <t>Etelä-Savo</t>
  </si>
  <si>
    <t>Pohjois-Savo</t>
  </si>
  <si>
    <t>North Karelia</t>
  </si>
  <si>
    <t>Central Finland</t>
  </si>
  <si>
    <t>South Ostrobothnia</t>
  </si>
  <si>
    <t>Ostrobothnia</t>
  </si>
  <si>
    <t>Central Ostrobothnia</t>
  </si>
  <si>
    <t>North Ostrobothnia</t>
  </si>
  <si>
    <t>Kainuu</t>
  </si>
  <si>
    <t>Lapland</t>
  </si>
  <si>
    <t>Åland</t>
  </si>
  <si>
    <t>stand development class:</t>
  </si>
  <si>
    <t>The development classes describe the silvicultural and productive stages of stand development.</t>
  </si>
  <si>
    <t>inventory:</t>
  </si>
  <si>
    <t>NFI 11/12:</t>
  </si>
  <si>
    <t xml:space="preserve"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</si>
  <si>
    <t>Temporarily unstocked regeneration area:</t>
  </si>
  <si>
    <t>A treeless area or an area with standing crop ripe for cleaning and/or single retention trees.</t>
  </si>
  <si>
    <t>Young seedling stand:</t>
  </si>
  <si>
    <t>Dominant height under 1.3 metres.</t>
  </si>
  <si>
    <t>Advanced seedling stand:</t>
  </si>
  <si>
    <t>Dominant height over 1.3 metres, but the diameter of the trees at breast height is mostly below 8 cm and the largest trees no more than about 10 cm.</t>
  </si>
  <si>
    <t>Young thinning stand:</t>
  </si>
  <si>
    <t>At thinning cut stage, cutting produces mostly pulpwood.</t>
  </si>
  <si>
    <t>Advanced thinning stand:</t>
  </si>
  <si>
    <t>Most stems saw timber size.</t>
  </si>
  <si>
    <t>Mature stand:</t>
  </si>
  <si>
    <t>Ripe for regeneration; next action regeneration cutting.</t>
  </si>
  <si>
    <t>Shelter tree stand:</t>
  </si>
  <si>
    <t>Regeneration cutting done, and about 150-300 trees per hectare left in the area for reseeding.</t>
  </si>
  <si>
    <t>Seed tree stand:</t>
  </si>
  <si>
    <t>Regeneration cutting done, and about 30-150 trees per hectare left for reseeding.</t>
  </si>
  <si>
    <t>Latest update:</t>
  </si>
  <si>
    <t>20170224 09:00</t>
  </si>
  <si>
    <t>Source:</t>
  </si>
  <si>
    <t>Luonnonvarakeskus, Metsävarat</t>
  </si>
  <si>
    <t>Contact:</t>
  </si>
  <si>
    <t>tietopalvelu@luke.fi</t>
  </si>
  <si>
    <t>Copyright</t>
  </si>
  <si>
    <t>Units:</t>
  </si>
  <si>
    <t>1000 ha</t>
  </si>
  <si>
    <t>Database:</t>
  </si>
  <si>
    <t>Luke/Tilastot</t>
  </si>
  <si>
    <t>Internal reference code:</t>
  </si>
  <si>
    <t>Luke_Met_Mvarat_1.14</t>
  </si>
  <si>
    <t>Value adding steps:</t>
  </si>
  <si>
    <t>Columns with percentage values added; Table enabled for filtering at NUTS 2 &amp; 3 levels</t>
  </si>
  <si>
    <t>Table formated</t>
  </si>
  <si>
    <t>Table Quality checked: Totals</t>
  </si>
  <si>
    <t>JRC value adding: 2019-01</t>
  </si>
  <si>
    <t>in 1000 ha</t>
  </si>
  <si>
    <t>in %</t>
  </si>
  <si>
    <t>FI1B</t>
  </si>
  <si>
    <t>Helsinki-Uusimaa</t>
  </si>
  <si>
    <t>FI1B1</t>
  </si>
  <si>
    <t>FI1C</t>
  </si>
  <si>
    <t>South Finland</t>
  </si>
  <si>
    <t>FI1C1</t>
  </si>
  <si>
    <t>FI19</t>
  </si>
  <si>
    <t>West Finland</t>
  </si>
  <si>
    <t>FI196</t>
  </si>
  <si>
    <t>FI1C2</t>
  </si>
  <si>
    <t>FI197</t>
  </si>
  <si>
    <t>FI1C3</t>
  </si>
  <si>
    <t>FI1C4</t>
  </si>
  <si>
    <t>FI1C5</t>
  </si>
  <si>
    <t>FI1D</t>
  </si>
  <si>
    <t>North &amp; East Finland</t>
  </si>
  <si>
    <t>FI1D1</t>
  </si>
  <si>
    <t>FI1D2</t>
  </si>
  <si>
    <t>FI1D3</t>
  </si>
  <si>
    <t>FI193</t>
  </si>
  <si>
    <t>FI194</t>
  </si>
  <si>
    <t>FI195</t>
  </si>
  <si>
    <t>FI1D5</t>
  </si>
  <si>
    <t>FI1D6</t>
  </si>
  <si>
    <t>FI1D4</t>
  </si>
  <si>
    <t>FI1D7</t>
  </si>
  <si>
    <t>FI20</t>
  </si>
  <si>
    <t>FI200</t>
  </si>
  <si>
    <t>NFI 11/12 (2013-2017)</t>
  </si>
  <si>
    <t>ID - originally sorted by NUTS3 Code</t>
  </si>
  <si>
    <t>Forest Inventory</t>
  </si>
  <si>
    <t>NUTS 2 Level</t>
  </si>
  <si>
    <t>NUTS 3 Level</t>
  </si>
  <si>
    <t>#</t>
  </si>
  <si>
    <t>Period</t>
  </si>
  <si>
    <t>Code</t>
  </si>
  <si>
    <t>Name</t>
  </si>
  <si>
    <t>Forest land available for wood production - FAWS (1000 ha) by Stand Maturity classes in NFI 11 (2009-2013) and NFI 11/12 (2013-2017) inventory by regions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</si>
</sst>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A07A"/>
        <bgColor rgb="FFFFA07A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4" fillId="0" borderId="0" applyFont="0" applyFill="0" applyBorder="0" applyAlignment="0" applyProtection="0"/>
  </cellStyleXfs>
  <cellXfs count="76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wrapText="1"/>
    </xf>
    <xf numFmtId="3" fontId="0" fillId="0" borderId="0" xfId="0" applyNumberFormat="1" applyFill="1" applyProtection="1"/>
    <xf numFmtId="0" fontId="2" fillId="0" borderId="6" xfId="0" applyFont="1" applyFill="1" applyBorder="1" applyAlignment="1" applyProtection="1">
      <alignment vertical="top" wrapText="1"/>
    </xf>
    <xf numFmtId="0" fontId="2" fillId="0" borderId="7" xfId="0" applyFont="1" applyFill="1" applyBorder="1" applyAlignment="1" applyProtection="1">
      <alignment vertical="top" wrapText="1"/>
    </xf>
    <xf numFmtId="0" fontId="2" fillId="0" borderId="8" xfId="0" applyFont="1" applyFill="1" applyBorder="1" applyAlignment="1" applyProtection="1">
      <alignment vertical="top" wrapText="1"/>
    </xf>
    <xf numFmtId="0" fontId="2" fillId="0" borderId="9" xfId="0" applyFont="1" applyFill="1" applyBorder="1" applyAlignment="1" applyProtection="1">
      <alignment vertical="top" wrapText="1"/>
    </xf>
    <xf numFmtId="0" fontId="2" fillId="0" borderId="10" xfId="0" applyFont="1" applyFill="1" applyBorder="1" applyAlignment="1" applyProtection="1">
      <alignment vertical="top" wrapText="1"/>
    </xf>
    <xf numFmtId="0" fontId="0" fillId="0" borderId="0" xfId="0" applyFill="1" applyAlignment="1" applyProtection="1">
      <alignment vertical="top" wrapText="1"/>
    </xf>
    <xf numFmtId="0" fontId="0" fillId="0" borderId="0" xfId="0" applyFill="1" applyAlignment="1" applyProtection="1">
      <alignment vertical="top"/>
    </xf>
    <xf numFmtId="0" fontId="0" fillId="0" borderId="11" xfId="0" applyFont="1" applyFill="1" applyBorder="1" applyProtection="1"/>
    <xf numFmtId="0" fontId="0" fillId="0" borderId="11" xfId="0" applyFill="1" applyBorder="1" applyProtection="1"/>
    <xf numFmtId="0" fontId="0" fillId="0" borderId="13" xfId="0" applyFont="1" applyFill="1" applyBorder="1" applyProtection="1"/>
    <xf numFmtId="0" fontId="0" fillId="0" borderId="13" xfId="0" applyFill="1" applyBorder="1" applyProtection="1"/>
    <xf numFmtId="0" fontId="0" fillId="0" borderId="15" xfId="0" applyFill="1" applyBorder="1" applyProtection="1"/>
    <xf numFmtId="0" fontId="0" fillId="0" borderId="15" xfId="0" applyFont="1" applyFill="1" applyBorder="1" applyProtection="1"/>
    <xf numFmtId="0" fontId="2" fillId="0" borderId="17" xfId="0" applyFont="1" applyFill="1" applyBorder="1" applyAlignment="1" applyProtection="1">
      <alignment horizontal="center" vertical="top" wrapText="1"/>
    </xf>
    <xf numFmtId="0" fontId="2" fillId="0" borderId="18" xfId="0" applyFont="1" applyFill="1" applyBorder="1" applyAlignment="1" applyProtection="1">
      <alignment vertical="top" wrapText="1"/>
    </xf>
    <xf numFmtId="0" fontId="2" fillId="0" borderId="6" xfId="0" applyFont="1" applyFill="1" applyBorder="1" applyAlignment="1" applyProtection="1">
      <alignment horizontal="center" vertical="top" wrapText="1"/>
    </xf>
    <xf numFmtId="0" fontId="2" fillId="0" borderId="11" xfId="0" applyFont="1" applyFill="1" applyBorder="1" applyProtection="1"/>
    <xf numFmtId="3" fontId="0" fillId="0" borderId="11" xfId="0" applyNumberFormat="1" applyFill="1" applyBorder="1" applyProtection="1"/>
    <xf numFmtId="164" fontId="0" fillId="0" borderId="11" xfId="1" applyNumberFormat="1" applyFont="1" applyFill="1" applyBorder="1" applyProtection="1"/>
    <xf numFmtId="0" fontId="0" fillId="0" borderId="17" xfId="0" applyFill="1" applyBorder="1" applyAlignment="1" applyProtection="1">
      <alignment horizontal="center"/>
    </xf>
    <xf numFmtId="0" fontId="2" fillId="0" borderId="18" xfId="0" applyFont="1" applyFill="1" applyBorder="1" applyProtection="1"/>
    <xf numFmtId="0" fontId="0" fillId="0" borderId="18" xfId="0" applyFont="1" applyFill="1" applyBorder="1" applyProtection="1"/>
    <xf numFmtId="0" fontId="0" fillId="0" borderId="18" xfId="0" applyFill="1" applyBorder="1" applyProtection="1"/>
    <xf numFmtId="3" fontId="0" fillId="0" borderId="18" xfId="0" applyNumberFormat="1" applyFill="1" applyBorder="1" applyProtection="1"/>
    <xf numFmtId="164" fontId="0" fillId="0" borderId="18" xfId="1" applyNumberFormat="1" applyFont="1" applyFill="1" applyBorder="1" applyProtection="1"/>
    <xf numFmtId="164" fontId="0" fillId="0" borderId="21" xfId="1" applyNumberFormat="1" applyFont="1" applyFill="1" applyBorder="1" applyProtection="1"/>
    <xf numFmtId="0" fontId="0" fillId="0" borderId="22" xfId="0" applyFill="1" applyBorder="1" applyAlignment="1" applyProtection="1">
      <alignment horizontal="center"/>
    </xf>
    <xf numFmtId="164" fontId="0" fillId="0" borderId="23" xfId="1" applyNumberFormat="1" applyFont="1" applyFill="1" applyBorder="1" applyProtection="1"/>
    <xf numFmtId="0" fontId="0" fillId="0" borderId="19" xfId="0" applyFill="1" applyBorder="1" applyAlignment="1" applyProtection="1">
      <alignment horizontal="center"/>
    </xf>
    <xf numFmtId="0" fontId="2" fillId="0" borderId="15" xfId="0" applyFont="1" applyFill="1" applyBorder="1" applyProtection="1"/>
    <xf numFmtId="3" fontId="0" fillId="0" borderId="15" xfId="0" applyNumberFormat="1" applyFill="1" applyBorder="1" applyProtection="1"/>
    <xf numFmtId="164" fontId="0" fillId="0" borderId="15" xfId="1" applyNumberFormat="1" applyFont="1" applyFill="1" applyBorder="1" applyProtection="1"/>
    <xf numFmtId="164" fontId="0" fillId="0" borderId="24" xfId="1" applyNumberFormat="1" applyFont="1" applyFill="1" applyBorder="1" applyProtection="1"/>
    <xf numFmtId="3" fontId="0" fillId="0" borderId="4" xfId="0" applyNumberFormat="1" applyFill="1" applyBorder="1" applyProtection="1"/>
    <xf numFmtId="3" fontId="0" fillId="0" borderId="12" xfId="0" applyNumberFormat="1" applyFill="1" applyBorder="1" applyProtection="1"/>
    <xf numFmtId="3" fontId="0" fillId="0" borderId="14" xfId="0" applyNumberFormat="1" applyFill="1" applyBorder="1" applyProtection="1"/>
    <xf numFmtId="0" fontId="2" fillId="0" borderId="21" xfId="0" applyFont="1" applyFill="1" applyBorder="1" applyProtection="1"/>
    <xf numFmtId="0" fontId="2" fillId="0" borderId="23" xfId="0" applyFont="1" applyFill="1" applyBorder="1" applyProtection="1"/>
    <xf numFmtId="0" fontId="2" fillId="0" borderId="24" xfId="0" applyFont="1" applyFill="1" applyBorder="1" applyProtection="1"/>
    <xf numFmtId="0" fontId="0" fillId="0" borderId="25" xfId="0" applyFill="1" applyBorder="1" applyAlignment="1" applyProtection="1">
      <alignment horizontal="center"/>
    </xf>
    <xf numFmtId="0" fontId="2" fillId="0" borderId="13" xfId="0" applyFont="1" applyFill="1" applyBorder="1" applyProtection="1"/>
    <xf numFmtId="0" fontId="2" fillId="0" borderId="26" xfId="0" applyFont="1" applyFill="1" applyBorder="1" applyProtection="1"/>
    <xf numFmtId="3" fontId="0" fillId="0" borderId="16" xfId="0" applyNumberFormat="1" applyFill="1" applyBorder="1" applyProtection="1"/>
    <xf numFmtId="164" fontId="0" fillId="0" borderId="13" xfId="1" applyNumberFormat="1" applyFont="1" applyFill="1" applyBorder="1" applyProtection="1"/>
    <xf numFmtId="3" fontId="0" fillId="0" borderId="13" xfId="0" applyNumberFormat="1" applyFill="1" applyBorder="1" applyProtection="1"/>
    <xf numFmtId="164" fontId="0" fillId="0" borderId="26" xfId="1" applyNumberFormat="1" applyFont="1" applyFill="1" applyBorder="1" applyProtection="1"/>
    <xf numFmtId="3" fontId="0" fillId="0" borderId="17" xfId="0" applyNumberFormat="1" applyFill="1" applyBorder="1" applyProtection="1"/>
    <xf numFmtId="3" fontId="0" fillId="0" borderId="22" xfId="0" applyNumberFormat="1" applyFill="1" applyBorder="1" applyProtection="1"/>
    <xf numFmtId="3" fontId="0" fillId="0" borderId="19" xfId="0" applyNumberFormat="1" applyFill="1" applyBorder="1" applyProtection="1"/>
    <xf numFmtId="3" fontId="0" fillId="0" borderId="25" xfId="0" applyNumberFormat="1" applyFill="1" applyBorder="1" applyProtection="1"/>
    <xf numFmtId="164" fontId="2" fillId="0" borderId="21" xfId="1" applyNumberFormat="1" applyFont="1" applyFill="1" applyBorder="1" applyProtection="1"/>
    <xf numFmtId="164" fontId="2" fillId="0" borderId="23" xfId="1" applyNumberFormat="1" applyFont="1" applyFill="1" applyBorder="1" applyProtection="1"/>
    <xf numFmtId="164" fontId="2" fillId="0" borderId="24" xfId="1" applyNumberFormat="1" applyFont="1" applyFill="1" applyBorder="1" applyProtection="1"/>
    <xf numFmtId="164" fontId="2" fillId="0" borderId="26" xfId="1" applyNumberFormat="1" applyFont="1" applyFill="1" applyBorder="1" applyProtection="1"/>
    <xf numFmtId="164" fontId="0" fillId="0" borderId="5" xfId="1" applyNumberFormat="1" applyFont="1" applyFill="1" applyBorder="1" applyProtection="1"/>
    <xf numFmtId="164" fontId="0" fillId="0" borderId="27" xfId="1" applyNumberFormat="1" applyFont="1" applyFill="1" applyBorder="1" applyProtection="1"/>
    <xf numFmtId="164" fontId="0" fillId="0" borderId="20" xfId="1" applyNumberFormat="1" applyFont="1" applyFill="1" applyBorder="1" applyProtection="1"/>
    <xf numFmtId="164" fontId="0" fillId="0" borderId="28" xfId="1" applyNumberFormat="1" applyFont="1" applyFill="1" applyBorder="1" applyProtection="1"/>
    <xf numFmtId="3" fontId="2" fillId="0" borderId="17" xfId="0" applyNumberFormat="1" applyFont="1" applyFill="1" applyBorder="1" applyProtection="1"/>
    <xf numFmtId="3" fontId="2" fillId="0" borderId="22" xfId="0" applyNumberFormat="1" applyFont="1" applyFill="1" applyBorder="1" applyProtection="1"/>
    <xf numFmtId="3" fontId="2" fillId="0" borderId="19" xfId="0" applyNumberFormat="1" applyFont="1" applyFill="1" applyBorder="1" applyProtection="1"/>
    <xf numFmtId="3" fontId="2" fillId="0" borderId="25" xfId="0" applyNumberFormat="1" applyFont="1" applyFill="1" applyBorder="1" applyProtection="1"/>
    <xf numFmtId="3" fontId="0" fillId="2" borderId="17" xfId="0" applyNumberFormat="1" applyFill="1" applyBorder="1" applyAlignment="1" applyProtection="1">
      <alignment horizontal="right"/>
    </xf>
    <xf numFmtId="3" fontId="0" fillId="2" borderId="22" xfId="0" applyNumberFormat="1" applyFill="1" applyBorder="1" applyAlignment="1" applyProtection="1">
      <alignment horizontal="right"/>
    </xf>
    <xf numFmtId="3" fontId="0" fillId="2" borderId="19" xfId="0" applyNumberFormat="1" applyFill="1" applyBorder="1" applyAlignment="1" applyProtection="1">
      <alignment horizontal="right"/>
    </xf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2" xfId="0" applyFont="1" applyFill="1" applyBorder="1" applyAlignment="1" applyProtection="1">
      <alignment horizontal="center" vertical="top" wrapText="1"/>
    </xf>
    <xf numFmtId="0" fontId="2" fillId="0" borderId="18" xfId="0" applyFont="1" applyFill="1" applyBorder="1" applyAlignment="1" applyProtection="1">
      <alignment horizontal="center" vertical="top" wrapText="1"/>
    </xf>
    <xf numFmtId="0" fontId="2" fillId="0" borderId="21" xfId="0" applyFont="1" applyFill="1" applyBorder="1" applyAlignment="1" applyProtection="1">
      <alignment horizontal="center" vertical="top" wrapText="1"/>
    </xf>
    <xf numFmtId="0" fontId="2" fillId="0" borderId="3" xfId="0" applyFont="1" applyFill="1" applyBorder="1" applyAlignment="1" applyProtection="1">
      <alignment horizontal="center" vertical="top" wrapText="1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5" xfId="0" applyFont="1" applyFill="1" applyBorder="1" applyAlignment="1" applyProtection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10"/>
  <sheetViews>
    <sheetView tabSelected="1" workbookViewId="0">
      <pane xSplit="6" ySplit="4" topLeftCell="G5" activePane="bottomRight" state="frozen"/>
      <selection pane="topRight" activeCell="G1" sqref="G1"/>
      <selection pane="bottomLeft" activeCell="A5" sqref="A5"/>
      <selection pane="bottomRight"/>
    </sheetView>
  </sheetViews>
  <sheetFormatPr defaultRowHeight="15" x14ac:dyDescent="0.25"/>
  <cols>
    <col min="2" max="2" width="23.5703125" customWidth="1"/>
    <col min="3" max="3" width="9.7109375" customWidth="1"/>
    <col min="4" max="4" width="19.28515625" bestFit="1" customWidth="1"/>
    <col min="5" max="5" width="9.7109375" customWidth="1"/>
    <col min="6" max="6" width="30" bestFit="1" customWidth="1"/>
    <col min="7" max="26" width="10.7109375" customWidth="1"/>
  </cols>
  <sheetData>
    <row r="1" spans="1:29" ht="18.75" x14ac:dyDescent="0.3">
      <c r="A1" s="1" t="s">
        <v>109</v>
      </c>
      <c r="C1" s="1"/>
      <c r="D1" s="1"/>
      <c r="E1" s="1"/>
    </row>
    <row r="2" spans="1:29" ht="15.75" thickBot="1" x14ac:dyDescent="0.3"/>
    <row r="3" spans="1:29" s="9" customFormat="1" ht="45" customHeight="1" x14ac:dyDescent="0.25">
      <c r="A3" s="17" t="s">
        <v>101</v>
      </c>
      <c r="B3" s="18" t="s">
        <v>102</v>
      </c>
      <c r="C3" s="71" t="s">
        <v>103</v>
      </c>
      <c r="D3" s="71"/>
      <c r="E3" s="71" t="s">
        <v>104</v>
      </c>
      <c r="F3" s="72"/>
      <c r="G3" s="69" t="s">
        <v>0</v>
      </c>
      <c r="H3" s="70"/>
      <c r="I3" s="73" t="s">
        <v>1</v>
      </c>
      <c r="J3" s="74"/>
      <c r="K3" s="75" t="s">
        <v>2</v>
      </c>
      <c r="L3" s="74"/>
      <c r="M3" s="75" t="s">
        <v>3</v>
      </c>
      <c r="N3" s="74"/>
      <c r="O3" s="75" t="s">
        <v>4</v>
      </c>
      <c r="P3" s="74"/>
      <c r="Q3" s="75" t="s">
        <v>5</v>
      </c>
      <c r="R3" s="73"/>
      <c r="S3" s="69" t="s">
        <v>6</v>
      </c>
      <c r="T3" s="70"/>
      <c r="U3" s="69" t="s">
        <v>7</v>
      </c>
      <c r="V3" s="70"/>
      <c r="W3" s="69" t="s">
        <v>8</v>
      </c>
      <c r="X3" s="70"/>
      <c r="Y3" s="69" t="s">
        <v>9</v>
      </c>
      <c r="Z3" s="70"/>
    </row>
    <row r="4" spans="1:29" s="10" customFormat="1" ht="31.5" customHeight="1" thickBot="1" x14ac:dyDescent="0.3">
      <c r="A4" s="19" t="s">
        <v>105</v>
      </c>
      <c r="B4" s="7" t="s">
        <v>106</v>
      </c>
      <c r="C4" s="7" t="s">
        <v>107</v>
      </c>
      <c r="D4" s="7" t="s">
        <v>108</v>
      </c>
      <c r="E4" s="7" t="s">
        <v>107</v>
      </c>
      <c r="F4" s="5" t="s">
        <v>108</v>
      </c>
      <c r="G4" s="4" t="s">
        <v>70</v>
      </c>
      <c r="H4" s="5" t="s">
        <v>71</v>
      </c>
      <c r="I4" s="6" t="s">
        <v>70</v>
      </c>
      <c r="J4" s="7" t="s">
        <v>71</v>
      </c>
      <c r="K4" s="7" t="s">
        <v>70</v>
      </c>
      <c r="L4" s="7" t="s">
        <v>71</v>
      </c>
      <c r="M4" s="7" t="s">
        <v>70</v>
      </c>
      <c r="N4" s="7" t="s">
        <v>71</v>
      </c>
      <c r="O4" s="7" t="s">
        <v>70</v>
      </c>
      <c r="P4" s="7" t="s">
        <v>71</v>
      </c>
      <c r="Q4" s="7" t="s">
        <v>70</v>
      </c>
      <c r="R4" s="8" t="s">
        <v>71</v>
      </c>
      <c r="S4" s="4" t="s">
        <v>70</v>
      </c>
      <c r="T4" s="5" t="s">
        <v>71</v>
      </c>
      <c r="U4" s="4" t="s">
        <v>70</v>
      </c>
      <c r="V4" s="5" t="s">
        <v>71</v>
      </c>
      <c r="W4" s="4" t="s">
        <v>70</v>
      </c>
      <c r="X4" s="5" t="s">
        <v>71</v>
      </c>
      <c r="Y4" s="4" t="s">
        <v>70</v>
      </c>
      <c r="Z4" s="5" t="s">
        <v>71</v>
      </c>
    </row>
    <row r="5" spans="1:29" x14ac:dyDescent="0.25">
      <c r="A5" s="23">
        <v>1</v>
      </c>
      <c r="B5" s="24" t="s">
        <v>10</v>
      </c>
      <c r="C5" s="25" t="s">
        <v>78</v>
      </c>
      <c r="D5" s="25" t="s">
        <v>79</v>
      </c>
      <c r="E5" s="26" t="s">
        <v>91</v>
      </c>
      <c r="F5" s="40" t="s">
        <v>23</v>
      </c>
      <c r="G5" s="50">
        <v>13</v>
      </c>
      <c r="H5" s="29">
        <f t="shared" ref="H5:H42" si="0">G5/$Y5</f>
        <v>9.6726190476190479E-3</v>
      </c>
      <c r="I5" s="37">
        <v>89</v>
      </c>
      <c r="J5" s="28">
        <f t="shared" ref="J5:J42" si="1">I5/$Y5</f>
        <v>6.6220238095238096E-2</v>
      </c>
      <c r="K5" s="27">
        <v>184</v>
      </c>
      <c r="L5" s="28">
        <f t="shared" ref="L5:L42" si="2">K5/$Y5</f>
        <v>0.13690476190476192</v>
      </c>
      <c r="M5" s="27">
        <v>368</v>
      </c>
      <c r="N5" s="28">
        <f t="shared" ref="N5:N42" si="3">M5/$Y5</f>
        <v>0.27380952380952384</v>
      </c>
      <c r="O5" s="27">
        <v>511</v>
      </c>
      <c r="P5" s="28">
        <f t="shared" ref="P5:P42" si="4">O5/$Y5</f>
        <v>0.38020833333333331</v>
      </c>
      <c r="Q5" s="27">
        <v>177</v>
      </c>
      <c r="R5" s="58">
        <f t="shared" ref="R5:R42" si="5">Q5/$Y5</f>
        <v>0.13169642857142858</v>
      </c>
      <c r="S5" s="50">
        <v>0</v>
      </c>
      <c r="T5" s="29">
        <f t="shared" ref="T5:T42" si="6">S5/$Y5</f>
        <v>0</v>
      </c>
      <c r="U5" s="50">
        <v>2</v>
      </c>
      <c r="V5" s="29">
        <f t="shared" ref="V5:V42" si="7">U5/$Y5</f>
        <v>1.488095238095238E-3</v>
      </c>
      <c r="W5" s="66" t="s">
        <v>12</v>
      </c>
      <c r="X5" s="29"/>
      <c r="Y5" s="62">
        <v>1344</v>
      </c>
      <c r="Z5" s="54">
        <f t="shared" ref="Z5:Z42" si="8">SUM(H5,J5,L5,N5,P5,R5,T5,V5,X5)</f>
        <v>1.0000000000000002</v>
      </c>
      <c r="AB5" s="3"/>
      <c r="AC5" s="3"/>
    </row>
    <row r="6" spans="1:29" x14ac:dyDescent="0.25">
      <c r="A6" s="30">
        <v>2</v>
      </c>
      <c r="B6" s="20" t="s">
        <v>10</v>
      </c>
      <c r="C6" s="11" t="s">
        <v>78</v>
      </c>
      <c r="D6" s="11" t="s">
        <v>79</v>
      </c>
      <c r="E6" s="12" t="s">
        <v>92</v>
      </c>
      <c r="F6" s="41" t="s">
        <v>24</v>
      </c>
      <c r="G6" s="51">
        <v>15</v>
      </c>
      <c r="H6" s="31">
        <f t="shared" si="0"/>
        <v>1.7221584385763489E-2</v>
      </c>
      <c r="I6" s="38">
        <v>50</v>
      </c>
      <c r="J6" s="22">
        <f t="shared" si="1"/>
        <v>5.7405281285878303E-2</v>
      </c>
      <c r="K6" s="21">
        <v>107</v>
      </c>
      <c r="L6" s="22">
        <f t="shared" si="2"/>
        <v>0.12284730195177956</v>
      </c>
      <c r="M6" s="21">
        <v>249</v>
      </c>
      <c r="N6" s="22">
        <f t="shared" si="3"/>
        <v>0.28587830080367393</v>
      </c>
      <c r="O6" s="21">
        <v>304</v>
      </c>
      <c r="P6" s="22">
        <f t="shared" si="4"/>
        <v>0.34902411021814006</v>
      </c>
      <c r="Q6" s="21">
        <v>144</v>
      </c>
      <c r="R6" s="59">
        <f t="shared" si="5"/>
        <v>0.16532721010332951</v>
      </c>
      <c r="S6" s="51">
        <v>1</v>
      </c>
      <c r="T6" s="31">
        <f t="shared" si="6"/>
        <v>1.148105625717566E-3</v>
      </c>
      <c r="U6" s="51">
        <v>2</v>
      </c>
      <c r="V6" s="31">
        <f t="shared" si="7"/>
        <v>2.2962112514351321E-3</v>
      </c>
      <c r="W6" s="67" t="s">
        <v>12</v>
      </c>
      <c r="X6" s="31"/>
      <c r="Y6" s="63">
        <v>871</v>
      </c>
      <c r="Z6" s="55">
        <f t="shared" si="8"/>
        <v>1.0011481056257174</v>
      </c>
      <c r="AB6" s="3"/>
      <c r="AC6" s="3"/>
    </row>
    <row r="7" spans="1:29" x14ac:dyDescent="0.25">
      <c r="A7" s="30">
        <v>3</v>
      </c>
      <c r="B7" s="20" t="s">
        <v>10</v>
      </c>
      <c r="C7" s="11" t="s">
        <v>78</v>
      </c>
      <c r="D7" s="11" t="s">
        <v>79</v>
      </c>
      <c r="E7" s="12" t="s">
        <v>93</v>
      </c>
      <c r="F7" s="41" t="s">
        <v>25</v>
      </c>
      <c r="G7" s="51">
        <v>8</v>
      </c>
      <c r="H7" s="31">
        <f t="shared" si="0"/>
        <v>1.6260162601626018E-2</v>
      </c>
      <c r="I7" s="38">
        <v>42</v>
      </c>
      <c r="J7" s="22">
        <f t="shared" si="1"/>
        <v>8.5365853658536592E-2</v>
      </c>
      <c r="K7" s="21">
        <v>63</v>
      </c>
      <c r="L7" s="22">
        <f t="shared" si="2"/>
        <v>0.12804878048780488</v>
      </c>
      <c r="M7" s="21">
        <v>160</v>
      </c>
      <c r="N7" s="22">
        <f t="shared" si="3"/>
        <v>0.32520325203252032</v>
      </c>
      <c r="O7" s="21">
        <v>137</v>
      </c>
      <c r="P7" s="22">
        <f t="shared" si="4"/>
        <v>0.27845528455284552</v>
      </c>
      <c r="Q7" s="21">
        <v>80</v>
      </c>
      <c r="R7" s="59">
        <f t="shared" si="5"/>
        <v>0.16260162601626016</v>
      </c>
      <c r="S7" s="51">
        <v>0</v>
      </c>
      <c r="T7" s="31">
        <f t="shared" si="6"/>
        <v>0</v>
      </c>
      <c r="U7" s="51">
        <v>1</v>
      </c>
      <c r="V7" s="31">
        <f t="shared" si="7"/>
        <v>2.0325203252032522E-3</v>
      </c>
      <c r="W7" s="67" t="s">
        <v>12</v>
      </c>
      <c r="X7" s="31"/>
      <c r="Y7" s="63">
        <v>492</v>
      </c>
      <c r="Z7" s="55">
        <f t="shared" si="8"/>
        <v>0.99796747967479682</v>
      </c>
      <c r="AB7" s="3"/>
      <c r="AC7" s="3"/>
    </row>
    <row r="8" spans="1:29" x14ac:dyDescent="0.25">
      <c r="A8" s="30">
        <v>4</v>
      </c>
      <c r="B8" s="20" t="s">
        <v>10</v>
      </c>
      <c r="C8" s="11" t="s">
        <v>78</v>
      </c>
      <c r="D8" s="11" t="s">
        <v>79</v>
      </c>
      <c r="E8" s="11" t="s">
        <v>80</v>
      </c>
      <c r="F8" s="41" t="s">
        <v>14</v>
      </c>
      <c r="G8" s="51">
        <v>5</v>
      </c>
      <c r="H8" s="31">
        <f t="shared" si="0"/>
        <v>9.8425196850393699E-3</v>
      </c>
      <c r="I8" s="38">
        <v>29</v>
      </c>
      <c r="J8" s="22">
        <f t="shared" si="1"/>
        <v>5.7086614173228349E-2</v>
      </c>
      <c r="K8" s="21">
        <v>62</v>
      </c>
      <c r="L8" s="22">
        <f t="shared" si="2"/>
        <v>0.12204724409448819</v>
      </c>
      <c r="M8" s="21">
        <v>130</v>
      </c>
      <c r="N8" s="22">
        <f t="shared" si="3"/>
        <v>0.25590551181102361</v>
      </c>
      <c r="O8" s="21">
        <v>195</v>
      </c>
      <c r="P8" s="22">
        <f t="shared" si="4"/>
        <v>0.38385826771653542</v>
      </c>
      <c r="Q8" s="21">
        <v>84</v>
      </c>
      <c r="R8" s="59">
        <f t="shared" si="5"/>
        <v>0.16535433070866143</v>
      </c>
      <c r="S8" s="51">
        <v>0</v>
      </c>
      <c r="T8" s="31">
        <f t="shared" si="6"/>
        <v>0</v>
      </c>
      <c r="U8" s="51">
        <v>3</v>
      </c>
      <c r="V8" s="31">
        <f t="shared" si="7"/>
        <v>5.905511811023622E-3</v>
      </c>
      <c r="W8" s="67" t="s">
        <v>12</v>
      </c>
      <c r="X8" s="31"/>
      <c r="Y8" s="63">
        <v>508</v>
      </c>
      <c r="Z8" s="55">
        <f t="shared" si="8"/>
        <v>1</v>
      </c>
      <c r="AB8" s="3"/>
      <c r="AC8" s="3"/>
    </row>
    <row r="9" spans="1:29" x14ac:dyDescent="0.25">
      <c r="A9" s="30">
        <v>5</v>
      </c>
      <c r="B9" s="20" t="s">
        <v>10</v>
      </c>
      <c r="C9" s="11" t="s">
        <v>78</v>
      </c>
      <c r="D9" s="11" t="s">
        <v>79</v>
      </c>
      <c r="E9" s="12" t="s">
        <v>82</v>
      </c>
      <c r="F9" s="41" t="s">
        <v>16</v>
      </c>
      <c r="G9" s="51">
        <v>11</v>
      </c>
      <c r="H9" s="31">
        <f t="shared" si="0"/>
        <v>1.2304250559284116E-2</v>
      </c>
      <c r="I9" s="38">
        <v>54</v>
      </c>
      <c r="J9" s="22">
        <f t="shared" si="1"/>
        <v>6.0402684563758392E-2</v>
      </c>
      <c r="K9" s="21">
        <v>125</v>
      </c>
      <c r="L9" s="22">
        <f t="shared" si="2"/>
        <v>0.13982102908277405</v>
      </c>
      <c r="M9" s="21">
        <v>220</v>
      </c>
      <c r="N9" s="22">
        <f t="shared" si="3"/>
        <v>0.24608501118568232</v>
      </c>
      <c r="O9" s="21">
        <v>351</v>
      </c>
      <c r="P9" s="22">
        <f t="shared" si="4"/>
        <v>0.39261744966442952</v>
      </c>
      <c r="Q9" s="21">
        <v>130</v>
      </c>
      <c r="R9" s="59">
        <f t="shared" si="5"/>
        <v>0.14541387024608501</v>
      </c>
      <c r="S9" s="51">
        <v>1</v>
      </c>
      <c r="T9" s="31">
        <f t="shared" si="6"/>
        <v>1.1185682326621924E-3</v>
      </c>
      <c r="U9" s="51">
        <v>2</v>
      </c>
      <c r="V9" s="31">
        <f t="shared" si="7"/>
        <v>2.2371364653243847E-3</v>
      </c>
      <c r="W9" s="67" t="s">
        <v>12</v>
      </c>
      <c r="X9" s="31"/>
      <c r="Y9" s="63">
        <v>894</v>
      </c>
      <c r="Z9" s="55">
        <f t="shared" si="8"/>
        <v>1</v>
      </c>
      <c r="AB9" s="3"/>
      <c r="AC9" s="3"/>
    </row>
    <row r="10" spans="1:29" x14ac:dyDescent="0.25">
      <c r="A10" s="30">
        <v>6</v>
      </c>
      <c r="B10" s="20" t="s">
        <v>10</v>
      </c>
      <c r="C10" s="11" t="s">
        <v>72</v>
      </c>
      <c r="D10" s="11" t="s">
        <v>73</v>
      </c>
      <c r="E10" s="11" t="s">
        <v>74</v>
      </c>
      <c r="F10" s="41" t="s">
        <v>11</v>
      </c>
      <c r="G10" s="51">
        <v>9</v>
      </c>
      <c r="H10" s="31">
        <f t="shared" si="0"/>
        <v>1.7786561264822136E-2</v>
      </c>
      <c r="I10" s="38">
        <v>27</v>
      </c>
      <c r="J10" s="22">
        <f t="shared" si="1"/>
        <v>5.33596837944664E-2</v>
      </c>
      <c r="K10" s="21">
        <v>66</v>
      </c>
      <c r="L10" s="22">
        <f t="shared" si="2"/>
        <v>0.13043478260869565</v>
      </c>
      <c r="M10" s="21">
        <v>119</v>
      </c>
      <c r="N10" s="22">
        <f t="shared" si="3"/>
        <v>0.23517786561264822</v>
      </c>
      <c r="O10" s="21">
        <v>186</v>
      </c>
      <c r="P10" s="22">
        <f t="shared" si="4"/>
        <v>0.3675889328063241</v>
      </c>
      <c r="Q10" s="21">
        <v>96</v>
      </c>
      <c r="R10" s="59">
        <f t="shared" si="5"/>
        <v>0.18972332015810275</v>
      </c>
      <c r="S10" s="51">
        <v>1</v>
      </c>
      <c r="T10" s="31">
        <f t="shared" si="6"/>
        <v>1.976284584980237E-3</v>
      </c>
      <c r="U10" s="51">
        <v>2</v>
      </c>
      <c r="V10" s="31">
        <f t="shared" si="7"/>
        <v>3.952569169960474E-3</v>
      </c>
      <c r="W10" s="67" t="s">
        <v>12</v>
      </c>
      <c r="X10" s="31"/>
      <c r="Y10" s="63">
        <v>506</v>
      </c>
      <c r="Z10" s="55">
        <f t="shared" si="8"/>
        <v>1</v>
      </c>
      <c r="AB10" s="3"/>
      <c r="AC10" s="3"/>
    </row>
    <row r="11" spans="1:29" x14ac:dyDescent="0.25">
      <c r="A11" s="30">
        <v>7</v>
      </c>
      <c r="B11" s="20" t="s">
        <v>10</v>
      </c>
      <c r="C11" s="11" t="s">
        <v>75</v>
      </c>
      <c r="D11" s="11" t="s">
        <v>76</v>
      </c>
      <c r="E11" s="11" t="s">
        <v>77</v>
      </c>
      <c r="F11" s="41" t="s">
        <v>13</v>
      </c>
      <c r="G11" s="51">
        <v>4</v>
      </c>
      <c r="H11" s="31">
        <f t="shared" si="0"/>
        <v>7.6481835564053535E-3</v>
      </c>
      <c r="I11" s="38">
        <v>28</v>
      </c>
      <c r="J11" s="22">
        <f t="shared" si="1"/>
        <v>5.3537284894837479E-2</v>
      </c>
      <c r="K11" s="21">
        <v>61</v>
      </c>
      <c r="L11" s="22">
        <f t="shared" si="2"/>
        <v>0.11663479923518165</v>
      </c>
      <c r="M11" s="21">
        <v>108</v>
      </c>
      <c r="N11" s="22">
        <f t="shared" si="3"/>
        <v>0.20650095602294455</v>
      </c>
      <c r="O11" s="21">
        <v>201</v>
      </c>
      <c r="P11" s="22">
        <f t="shared" si="4"/>
        <v>0.384321223709369</v>
      </c>
      <c r="Q11" s="21">
        <v>116</v>
      </c>
      <c r="R11" s="59">
        <f t="shared" si="5"/>
        <v>0.22179732313575526</v>
      </c>
      <c r="S11" s="51">
        <v>1</v>
      </c>
      <c r="T11" s="31">
        <f t="shared" si="6"/>
        <v>1.9120458891013384E-3</v>
      </c>
      <c r="U11" s="51">
        <v>4</v>
      </c>
      <c r="V11" s="31">
        <f t="shared" si="7"/>
        <v>7.6481835564053535E-3</v>
      </c>
      <c r="W11" s="67" t="s">
        <v>12</v>
      </c>
      <c r="X11" s="31"/>
      <c r="Y11" s="63">
        <v>523</v>
      </c>
      <c r="Z11" s="55">
        <f t="shared" si="8"/>
        <v>1</v>
      </c>
      <c r="AB11" s="3"/>
      <c r="AC11" s="3"/>
    </row>
    <row r="12" spans="1:29" x14ac:dyDescent="0.25">
      <c r="A12" s="30">
        <v>8</v>
      </c>
      <c r="B12" s="20" t="s">
        <v>10</v>
      </c>
      <c r="C12" s="11" t="s">
        <v>75</v>
      </c>
      <c r="D12" s="11" t="s">
        <v>76</v>
      </c>
      <c r="E12" s="11" t="s">
        <v>81</v>
      </c>
      <c r="F12" s="41" t="s">
        <v>15</v>
      </c>
      <c r="G12" s="51">
        <v>2</v>
      </c>
      <c r="H12" s="31">
        <f t="shared" si="0"/>
        <v>6.2893081761006293E-3</v>
      </c>
      <c r="I12" s="38">
        <v>28</v>
      </c>
      <c r="J12" s="22">
        <f t="shared" si="1"/>
        <v>8.8050314465408799E-2</v>
      </c>
      <c r="K12" s="21">
        <v>37</v>
      </c>
      <c r="L12" s="22">
        <f t="shared" si="2"/>
        <v>0.11635220125786164</v>
      </c>
      <c r="M12" s="21">
        <v>75</v>
      </c>
      <c r="N12" s="22">
        <f t="shared" si="3"/>
        <v>0.23584905660377359</v>
      </c>
      <c r="O12" s="21">
        <v>124</v>
      </c>
      <c r="P12" s="22">
        <f t="shared" si="4"/>
        <v>0.38993710691823902</v>
      </c>
      <c r="Q12" s="21">
        <v>50</v>
      </c>
      <c r="R12" s="59">
        <f t="shared" si="5"/>
        <v>0.15723270440251572</v>
      </c>
      <c r="S12" s="51">
        <v>1</v>
      </c>
      <c r="T12" s="31">
        <f t="shared" si="6"/>
        <v>3.1446540880503146E-3</v>
      </c>
      <c r="U12" s="51">
        <v>1</v>
      </c>
      <c r="V12" s="31">
        <f t="shared" si="7"/>
        <v>3.1446540880503146E-3</v>
      </c>
      <c r="W12" s="67" t="s">
        <v>12</v>
      </c>
      <c r="X12" s="31"/>
      <c r="Y12" s="63">
        <v>318</v>
      </c>
      <c r="Z12" s="55">
        <f t="shared" si="8"/>
        <v>1</v>
      </c>
      <c r="AB12" s="3"/>
      <c r="AC12" s="3"/>
    </row>
    <row r="13" spans="1:29" x14ac:dyDescent="0.25">
      <c r="A13" s="30">
        <v>9</v>
      </c>
      <c r="B13" s="20" t="s">
        <v>10</v>
      </c>
      <c r="C13" s="11" t="s">
        <v>75</v>
      </c>
      <c r="D13" s="11" t="s">
        <v>76</v>
      </c>
      <c r="E13" s="11" t="s">
        <v>83</v>
      </c>
      <c r="F13" s="41" t="s">
        <v>17</v>
      </c>
      <c r="G13" s="51">
        <v>5</v>
      </c>
      <c r="H13" s="31">
        <f t="shared" si="0"/>
        <v>1.4326647564469915E-2</v>
      </c>
      <c r="I13" s="38">
        <v>23</v>
      </c>
      <c r="J13" s="22">
        <f t="shared" si="1"/>
        <v>6.5902578796561598E-2</v>
      </c>
      <c r="K13" s="21">
        <v>45</v>
      </c>
      <c r="L13" s="22">
        <f t="shared" si="2"/>
        <v>0.12893982808022922</v>
      </c>
      <c r="M13" s="21">
        <v>85</v>
      </c>
      <c r="N13" s="22">
        <f t="shared" si="3"/>
        <v>0.24355300859598855</v>
      </c>
      <c r="O13" s="21">
        <v>137</v>
      </c>
      <c r="P13" s="22">
        <f t="shared" si="4"/>
        <v>0.39255014326647564</v>
      </c>
      <c r="Q13" s="21">
        <v>54</v>
      </c>
      <c r="R13" s="59">
        <f t="shared" si="5"/>
        <v>0.15472779369627507</v>
      </c>
      <c r="S13" s="51">
        <v>1</v>
      </c>
      <c r="T13" s="31">
        <f t="shared" si="6"/>
        <v>2.8653295128939827E-3</v>
      </c>
      <c r="U13" s="51">
        <v>1</v>
      </c>
      <c r="V13" s="31">
        <f t="shared" si="7"/>
        <v>2.8653295128939827E-3</v>
      </c>
      <c r="W13" s="67" t="s">
        <v>12</v>
      </c>
      <c r="X13" s="31"/>
      <c r="Y13" s="63">
        <v>349</v>
      </c>
      <c r="Z13" s="55">
        <f t="shared" si="8"/>
        <v>1.005730659025788</v>
      </c>
      <c r="AB13" s="3"/>
      <c r="AC13" s="3"/>
    </row>
    <row r="14" spans="1:29" x14ac:dyDescent="0.25">
      <c r="A14" s="30">
        <v>10</v>
      </c>
      <c r="B14" s="20" t="s">
        <v>10</v>
      </c>
      <c r="C14" s="11" t="s">
        <v>75</v>
      </c>
      <c r="D14" s="11" t="s">
        <v>76</v>
      </c>
      <c r="E14" s="11" t="s">
        <v>84</v>
      </c>
      <c r="F14" s="41" t="s">
        <v>18</v>
      </c>
      <c r="G14" s="51">
        <v>5</v>
      </c>
      <c r="H14" s="31">
        <f t="shared" si="0"/>
        <v>1.5151515151515152E-2</v>
      </c>
      <c r="I14" s="38">
        <v>23</v>
      </c>
      <c r="J14" s="22">
        <f t="shared" si="1"/>
        <v>6.9696969696969702E-2</v>
      </c>
      <c r="K14" s="21">
        <v>36</v>
      </c>
      <c r="L14" s="22">
        <f t="shared" si="2"/>
        <v>0.10909090909090909</v>
      </c>
      <c r="M14" s="21">
        <v>85</v>
      </c>
      <c r="N14" s="22">
        <f t="shared" si="3"/>
        <v>0.25757575757575757</v>
      </c>
      <c r="O14" s="21">
        <v>127</v>
      </c>
      <c r="P14" s="22">
        <f t="shared" si="4"/>
        <v>0.38484848484848483</v>
      </c>
      <c r="Q14" s="21">
        <v>51</v>
      </c>
      <c r="R14" s="59">
        <f t="shared" si="5"/>
        <v>0.15454545454545454</v>
      </c>
      <c r="S14" s="51">
        <v>0</v>
      </c>
      <c r="T14" s="31">
        <f t="shared" si="6"/>
        <v>0</v>
      </c>
      <c r="U14" s="51">
        <v>2</v>
      </c>
      <c r="V14" s="31">
        <f t="shared" si="7"/>
        <v>6.0606060606060606E-3</v>
      </c>
      <c r="W14" s="67" t="s">
        <v>12</v>
      </c>
      <c r="X14" s="31"/>
      <c r="Y14" s="63">
        <v>330</v>
      </c>
      <c r="Z14" s="55">
        <f t="shared" si="8"/>
        <v>0.99696969696969706</v>
      </c>
      <c r="AB14" s="3"/>
      <c r="AC14" s="3"/>
    </row>
    <row r="15" spans="1:29" x14ac:dyDescent="0.25">
      <c r="A15" s="30">
        <v>11</v>
      </c>
      <c r="B15" s="20" t="s">
        <v>10</v>
      </c>
      <c r="C15" s="11" t="s">
        <v>75</v>
      </c>
      <c r="D15" s="11" t="s">
        <v>76</v>
      </c>
      <c r="E15" s="11" t="s">
        <v>85</v>
      </c>
      <c r="F15" s="41" t="s">
        <v>19</v>
      </c>
      <c r="G15" s="51">
        <v>8</v>
      </c>
      <c r="H15" s="31">
        <f t="shared" si="0"/>
        <v>2.0050125313283207E-2</v>
      </c>
      <c r="I15" s="38">
        <v>34</v>
      </c>
      <c r="J15" s="22">
        <f t="shared" si="1"/>
        <v>8.5213032581453629E-2</v>
      </c>
      <c r="K15" s="21">
        <v>55</v>
      </c>
      <c r="L15" s="22">
        <f t="shared" si="2"/>
        <v>0.13784461152882205</v>
      </c>
      <c r="M15" s="21">
        <v>107</v>
      </c>
      <c r="N15" s="22">
        <f t="shared" si="3"/>
        <v>0.26817042606516289</v>
      </c>
      <c r="O15" s="21">
        <v>144</v>
      </c>
      <c r="P15" s="22">
        <f t="shared" si="4"/>
        <v>0.36090225563909772</v>
      </c>
      <c r="Q15" s="21">
        <v>49</v>
      </c>
      <c r="R15" s="59">
        <f t="shared" si="5"/>
        <v>0.12280701754385964</v>
      </c>
      <c r="S15" s="51">
        <v>0</v>
      </c>
      <c r="T15" s="31">
        <f t="shared" si="6"/>
        <v>0</v>
      </c>
      <c r="U15" s="51">
        <v>1</v>
      </c>
      <c r="V15" s="31">
        <f t="shared" si="7"/>
        <v>2.5062656641604009E-3</v>
      </c>
      <c r="W15" s="67" t="s">
        <v>12</v>
      </c>
      <c r="X15" s="31"/>
      <c r="Y15" s="63">
        <v>399</v>
      </c>
      <c r="Z15" s="55">
        <f t="shared" si="8"/>
        <v>0.99749373433583943</v>
      </c>
      <c r="AB15" s="3"/>
      <c r="AC15" s="3"/>
    </row>
    <row r="16" spans="1:29" x14ac:dyDescent="0.25">
      <c r="A16" s="30">
        <v>12</v>
      </c>
      <c r="B16" s="20" t="s">
        <v>10</v>
      </c>
      <c r="C16" s="12" t="s">
        <v>86</v>
      </c>
      <c r="D16" s="12" t="s">
        <v>87</v>
      </c>
      <c r="E16" s="11" t="s">
        <v>88</v>
      </c>
      <c r="F16" s="41" t="s">
        <v>20</v>
      </c>
      <c r="G16" s="51">
        <v>21</v>
      </c>
      <c r="H16" s="31">
        <f t="shared" si="0"/>
        <v>1.7811704834605598E-2</v>
      </c>
      <c r="I16" s="38">
        <v>87</v>
      </c>
      <c r="J16" s="22">
        <f t="shared" si="1"/>
        <v>7.3791348600508899E-2</v>
      </c>
      <c r="K16" s="21">
        <v>175</v>
      </c>
      <c r="L16" s="22">
        <f t="shared" si="2"/>
        <v>0.14843087362171331</v>
      </c>
      <c r="M16" s="21">
        <v>317</v>
      </c>
      <c r="N16" s="22">
        <f t="shared" si="3"/>
        <v>0.26887192536047499</v>
      </c>
      <c r="O16" s="21">
        <v>405</v>
      </c>
      <c r="P16" s="22">
        <f t="shared" si="4"/>
        <v>0.34351145038167941</v>
      </c>
      <c r="Q16" s="21">
        <v>172</v>
      </c>
      <c r="R16" s="59">
        <f t="shared" si="5"/>
        <v>0.1458863443596268</v>
      </c>
      <c r="S16" s="51">
        <v>0</v>
      </c>
      <c r="T16" s="31">
        <f t="shared" si="6"/>
        <v>0</v>
      </c>
      <c r="U16" s="51">
        <v>2</v>
      </c>
      <c r="V16" s="31">
        <f t="shared" si="7"/>
        <v>1.6963528413910093E-3</v>
      </c>
      <c r="W16" s="67" t="s">
        <v>12</v>
      </c>
      <c r="X16" s="31"/>
      <c r="Y16" s="63">
        <v>1179</v>
      </c>
      <c r="Z16" s="55">
        <f t="shared" si="8"/>
        <v>1</v>
      </c>
      <c r="AB16" s="3"/>
      <c r="AC16" s="3"/>
    </row>
    <row r="17" spans="1:29" x14ac:dyDescent="0.25">
      <c r="A17" s="30">
        <v>13</v>
      </c>
      <c r="B17" s="20" t="s">
        <v>10</v>
      </c>
      <c r="C17" s="12" t="s">
        <v>86</v>
      </c>
      <c r="D17" s="12" t="s">
        <v>87</v>
      </c>
      <c r="E17" s="11" t="s">
        <v>89</v>
      </c>
      <c r="F17" s="41" t="s">
        <v>21</v>
      </c>
      <c r="G17" s="51">
        <v>22</v>
      </c>
      <c r="H17" s="31">
        <f t="shared" si="0"/>
        <v>1.6679302501895376E-2</v>
      </c>
      <c r="I17" s="38">
        <v>97</v>
      </c>
      <c r="J17" s="22">
        <f t="shared" si="1"/>
        <v>7.3540561031084153E-2</v>
      </c>
      <c r="K17" s="21">
        <v>169</v>
      </c>
      <c r="L17" s="22">
        <f t="shared" si="2"/>
        <v>0.12812736921910539</v>
      </c>
      <c r="M17" s="21">
        <v>426</v>
      </c>
      <c r="N17" s="22">
        <f t="shared" si="3"/>
        <v>0.32297194844579225</v>
      </c>
      <c r="O17" s="21">
        <v>439</v>
      </c>
      <c r="P17" s="22">
        <f t="shared" si="4"/>
        <v>0.33282789992418499</v>
      </c>
      <c r="Q17" s="21">
        <v>165</v>
      </c>
      <c r="R17" s="59">
        <f t="shared" si="5"/>
        <v>0.12509476876421532</v>
      </c>
      <c r="S17" s="51">
        <v>0</v>
      </c>
      <c r="T17" s="31">
        <f t="shared" si="6"/>
        <v>0</v>
      </c>
      <c r="U17" s="51">
        <v>1</v>
      </c>
      <c r="V17" s="31">
        <f t="shared" si="7"/>
        <v>7.5815011372251705E-4</v>
      </c>
      <c r="W17" s="67" t="s">
        <v>12</v>
      </c>
      <c r="X17" s="31"/>
      <c r="Y17" s="63">
        <v>1319</v>
      </c>
      <c r="Z17" s="55">
        <f t="shared" si="8"/>
        <v>1</v>
      </c>
      <c r="AB17" s="3"/>
      <c r="AC17" s="3"/>
    </row>
    <row r="18" spans="1:29" x14ac:dyDescent="0.25">
      <c r="A18" s="30">
        <v>14</v>
      </c>
      <c r="B18" s="20" t="s">
        <v>10</v>
      </c>
      <c r="C18" s="12" t="s">
        <v>86</v>
      </c>
      <c r="D18" s="12" t="s">
        <v>87</v>
      </c>
      <c r="E18" s="11" t="s">
        <v>90</v>
      </c>
      <c r="F18" s="41" t="s">
        <v>22</v>
      </c>
      <c r="G18" s="51">
        <v>20</v>
      </c>
      <c r="H18" s="31">
        <f t="shared" si="0"/>
        <v>1.4285714285714285E-2</v>
      </c>
      <c r="I18" s="38">
        <v>97</v>
      </c>
      <c r="J18" s="22">
        <f t="shared" si="1"/>
        <v>6.9285714285714284E-2</v>
      </c>
      <c r="K18" s="21">
        <v>168</v>
      </c>
      <c r="L18" s="22">
        <f t="shared" si="2"/>
        <v>0.12</v>
      </c>
      <c r="M18" s="21">
        <v>487</v>
      </c>
      <c r="N18" s="22">
        <f t="shared" si="3"/>
        <v>0.34785714285714286</v>
      </c>
      <c r="O18" s="21">
        <v>486</v>
      </c>
      <c r="P18" s="22">
        <f t="shared" si="4"/>
        <v>0.34714285714285714</v>
      </c>
      <c r="Q18" s="21">
        <v>139</v>
      </c>
      <c r="R18" s="59">
        <f t="shared" si="5"/>
        <v>9.9285714285714283E-2</v>
      </c>
      <c r="S18" s="51">
        <v>0</v>
      </c>
      <c r="T18" s="31">
        <f t="shared" si="6"/>
        <v>0</v>
      </c>
      <c r="U18" s="51">
        <v>2</v>
      </c>
      <c r="V18" s="31">
        <f t="shared" si="7"/>
        <v>1.4285714285714286E-3</v>
      </c>
      <c r="W18" s="67" t="s">
        <v>12</v>
      </c>
      <c r="X18" s="31"/>
      <c r="Y18" s="63">
        <v>1400</v>
      </c>
      <c r="Z18" s="55">
        <f t="shared" si="8"/>
        <v>0.99928571428571433</v>
      </c>
      <c r="AB18" s="3"/>
      <c r="AC18" s="3"/>
    </row>
    <row r="19" spans="1:29" x14ac:dyDescent="0.25">
      <c r="A19" s="30">
        <v>15</v>
      </c>
      <c r="B19" s="20" t="s">
        <v>10</v>
      </c>
      <c r="C19" s="12" t="s">
        <v>86</v>
      </c>
      <c r="D19" s="12" t="s">
        <v>87</v>
      </c>
      <c r="E19" s="11" t="s">
        <v>96</v>
      </c>
      <c r="F19" s="41" t="s">
        <v>28</v>
      </c>
      <c r="G19" s="51">
        <v>19</v>
      </c>
      <c r="H19" s="31">
        <f t="shared" si="0"/>
        <v>1.2641383898868928E-2</v>
      </c>
      <c r="I19" s="38">
        <v>111</v>
      </c>
      <c r="J19" s="22">
        <f t="shared" si="1"/>
        <v>7.3852295409181631E-2</v>
      </c>
      <c r="K19" s="21">
        <v>165</v>
      </c>
      <c r="L19" s="22">
        <f t="shared" si="2"/>
        <v>0.10978043912175649</v>
      </c>
      <c r="M19" s="21">
        <v>682</v>
      </c>
      <c r="N19" s="22">
        <f t="shared" si="3"/>
        <v>0.45375914836992681</v>
      </c>
      <c r="O19" s="21">
        <v>383</v>
      </c>
      <c r="P19" s="22">
        <f t="shared" si="4"/>
        <v>0.25482368596141053</v>
      </c>
      <c r="Q19" s="21">
        <v>140</v>
      </c>
      <c r="R19" s="59">
        <f t="shared" si="5"/>
        <v>9.3147039254823691E-2</v>
      </c>
      <c r="S19" s="51">
        <v>0</v>
      </c>
      <c r="T19" s="31">
        <f t="shared" si="6"/>
        <v>0</v>
      </c>
      <c r="U19" s="51">
        <v>3</v>
      </c>
      <c r="V19" s="31">
        <f t="shared" si="7"/>
        <v>1.996007984031936E-3</v>
      </c>
      <c r="W19" s="67" t="s">
        <v>12</v>
      </c>
      <c r="X19" s="31"/>
      <c r="Y19" s="63">
        <v>1503</v>
      </c>
      <c r="Z19" s="55">
        <f t="shared" si="8"/>
        <v>1</v>
      </c>
      <c r="AB19" s="3"/>
      <c r="AC19" s="3"/>
    </row>
    <row r="20" spans="1:29" x14ac:dyDescent="0.25">
      <c r="A20" s="30">
        <v>16</v>
      </c>
      <c r="B20" s="20" t="s">
        <v>10</v>
      </c>
      <c r="C20" s="12" t="s">
        <v>86</v>
      </c>
      <c r="D20" s="12" t="s">
        <v>87</v>
      </c>
      <c r="E20" s="11" t="s">
        <v>94</v>
      </c>
      <c r="F20" s="41" t="s">
        <v>26</v>
      </c>
      <c r="G20" s="51">
        <v>6</v>
      </c>
      <c r="H20" s="31">
        <f t="shared" si="0"/>
        <v>1.8633540372670808E-2</v>
      </c>
      <c r="I20" s="38">
        <v>18</v>
      </c>
      <c r="J20" s="22">
        <f t="shared" si="1"/>
        <v>5.5900621118012424E-2</v>
      </c>
      <c r="K20" s="21">
        <v>34</v>
      </c>
      <c r="L20" s="22">
        <f t="shared" si="2"/>
        <v>0.10559006211180125</v>
      </c>
      <c r="M20" s="21">
        <v>131</v>
      </c>
      <c r="N20" s="22">
        <f t="shared" si="3"/>
        <v>0.40683229813664595</v>
      </c>
      <c r="O20" s="21">
        <v>93</v>
      </c>
      <c r="P20" s="22">
        <f t="shared" si="4"/>
        <v>0.28881987577639751</v>
      </c>
      <c r="Q20" s="21">
        <v>39</v>
      </c>
      <c r="R20" s="59">
        <f t="shared" si="5"/>
        <v>0.12111801242236025</v>
      </c>
      <c r="S20" s="51">
        <v>0</v>
      </c>
      <c r="T20" s="31">
        <f t="shared" si="6"/>
        <v>0</v>
      </c>
      <c r="U20" s="51">
        <v>1</v>
      </c>
      <c r="V20" s="31">
        <f t="shared" si="7"/>
        <v>3.105590062111801E-3</v>
      </c>
      <c r="W20" s="67" t="s">
        <v>12</v>
      </c>
      <c r="X20" s="31"/>
      <c r="Y20" s="63">
        <v>322</v>
      </c>
      <c r="Z20" s="55">
        <f t="shared" si="8"/>
        <v>1</v>
      </c>
      <c r="AB20" s="3"/>
      <c r="AC20" s="3"/>
    </row>
    <row r="21" spans="1:29" x14ac:dyDescent="0.25">
      <c r="A21" s="30">
        <v>17</v>
      </c>
      <c r="B21" s="20" t="s">
        <v>10</v>
      </c>
      <c r="C21" s="12" t="s">
        <v>86</v>
      </c>
      <c r="D21" s="12" t="s">
        <v>87</v>
      </c>
      <c r="E21" s="11" t="s">
        <v>95</v>
      </c>
      <c r="F21" s="41" t="s">
        <v>27</v>
      </c>
      <c r="G21" s="51">
        <v>37</v>
      </c>
      <c r="H21" s="31">
        <f t="shared" si="0"/>
        <v>1.5572390572390573E-2</v>
      </c>
      <c r="I21" s="38">
        <v>166</v>
      </c>
      <c r="J21" s="22">
        <f t="shared" si="1"/>
        <v>6.9865319865319866E-2</v>
      </c>
      <c r="K21" s="21">
        <v>237</v>
      </c>
      <c r="L21" s="22">
        <f t="shared" si="2"/>
        <v>9.9747474747474751E-2</v>
      </c>
      <c r="M21" s="21">
        <v>1053</v>
      </c>
      <c r="N21" s="22">
        <f t="shared" si="3"/>
        <v>0.44318181818181818</v>
      </c>
      <c r="O21" s="21">
        <v>632</v>
      </c>
      <c r="P21" s="22">
        <f t="shared" si="4"/>
        <v>0.265993265993266</v>
      </c>
      <c r="Q21" s="21">
        <v>248</v>
      </c>
      <c r="R21" s="59">
        <f t="shared" si="5"/>
        <v>0.10437710437710437</v>
      </c>
      <c r="S21" s="51">
        <v>1</v>
      </c>
      <c r="T21" s="31">
        <f t="shared" si="6"/>
        <v>4.2087542087542086E-4</v>
      </c>
      <c r="U21" s="51">
        <v>3</v>
      </c>
      <c r="V21" s="31">
        <f t="shared" si="7"/>
        <v>1.2626262626262627E-3</v>
      </c>
      <c r="W21" s="67" t="s">
        <v>12</v>
      </c>
      <c r="X21" s="31"/>
      <c r="Y21" s="63">
        <v>2376</v>
      </c>
      <c r="Z21" s="55">
        <f t="shared" si="8"/>
        <v>1.0004208754208754</v>
      </c>
      <c r="AB21" s="3"/>
      <c r="AC21" s="3"/>
    </row>
    <row r="22" spans="1:29" x14ac:dyDescent="0.25">
      <c r="A22" s="30">
        <v>18</v>
      </c>
      <c r="B22" s="20" t="s">
        <v>10</v>
      </c>
      <c r="C22" s="12" t="s">
        <v>86</v>
      </c>
      <c r="D22" s="12" t="s">
        <v>87</v>
      </c>
      <c r="E22" s="11" t="s">
        <v>97</v>
      </c>
      <c r="F22" s="41" t="s">
        <v>29</v>
      </c>
      <c r="G22" s="51">
        <v>41</v>
      </c>
      <c r="H22" s="31">
        <f t="shared" si="0"/>
        <v>1.098901098901099E-2</v>
      </c>
      <c r="I22" s="38">
        <v>310</v>
      </c>
      <c r="J22" s="22">
        <f t="shared" si="1"/>
        <v>8.3087644063253821E-2</v>
      </c>
      <c r="K22" s="21">
        <v>372</v>
      </c>
      <c r="L22" s="22">
        <f t="shared" si="2"/>
        <v>9.970517287590458E-2</v>
      </c>
      <c r="M22" s="21">
        <v>1755</v>
      </c>
      <c r="N22" s="22">
        <f t="shared" si="3"/>
        <v>0.47038327526132406</v>
      </c>
      <c r="O22" s="21">
        <v>740</v>
      </c>
      <c r="P22" s="22">
        <f t="shared" si="4"/>
        <v>0.19833824711873493</v>
      </c>
      <c r="Q22" s="21">
        <v>462</v>
      </c>
      <c r="R22" s="59">
        <f t="shared" si="5"/>
        <v>0.12382739212007504</v>
      </c>
      <c r="S22" s="51">
        <v>4</v>
      </c>
      <c r="T22" s="31">
        <f t="shared" si="6"/>
        <v>1.0720986330742428E-3</v>
      </c>
      <c r="U22" s="51">
        <v>46</v>
      </c>
      <c r="V22" s="31">
        <f t="shared" si="7"/>
        <v>1.2329134280353793E-2</v>
      </c>
      <c r="W22" s="67" t="s">
        <v>12</v>
      </c>
      <c r="X22" s="31"/>
      <c r="Y22" s="63">
        <v>3731</v>
      </c>
      <c r="Z22" s="55">
        <f t="shared" si="8"/>
        <v>0.99973197534173142</v>
      </c>
      <c r="AB22" s="3"/>
      <c r="AC22" s="3"/>
    </row>
    <row r="23" spans="1:29" ht="15.75" thickBot="1" x14ac:dyDescent="0.3">
      <c r="A23" s="32">
        <v>19</v>
      </c>
      <c r="B23" s="33" t="s">
        <v>10</v>
      </c>
      <c r="C23" s="15" t="s">
        <v>98</v>
      </c>
      <c r="D23" s="16" t="s">
        <v>30</v>
      </c>
      <c r="E23" s="16" t="s">
        <v>99</v>
      </c>
      <c r="F23" s="42" t="s">
        <v>30</v>
      </c>
      <c r="G23" s="52">
        <v>0</v>
      </c>
      <c r="H23" s="36">
        <f t="shared" si="0"/>
        <v>0</v>
      </c>
      <c r="I23" s="39">
        <v>3</v>
      </c>
      <c r="J23" s="35">
        <f t="shared" si="1"/>
        <v>4.6875E-2</v>
      </c>
      <c r="K23" s="34">
        <v>7</v>
      </c>
      <c r="L23" s="35">
        <f t="shared" si="2"/>
        <v>0.109375</v>
      </c>
      <c r="M23" s="34">
        <v>17</v>
      </c>
      <c r="N23" s="35">
        <f t="shared" si="3"/>
        <v>0.265625</v>
      </c>
      <c r="O23" s="34">
        <v>22</v>
      </c>
      <c r="P23" s="35">
        <f t="shared" si="4"/>
        <v>0.34375</v>
      </c>
      <c r="Q23" s="34">
        <v>14</v>
      </c>
      <c r="R23" s="60">
        <f t="shared" si="5"/>
        <v>0.21875</v>
      </c>
      <c r="S23" s="52">
        <v>0</v>
      </c>
      <c r="T23" s="36">
        <f t="shared" si="6"/>
        <v>0</v>
      </c>
      <c r="U23" s="52">
        <v>1</v>
      </c>
      <c r="V23" s="36">
        <f t="shared" si="7"/>
        <v>1.5625E-2</v>
      </c>
      <c r="W23" s="68" t="s">
        <v>12</v>
      </c>
      <c r="X23" s="36"/>
      <c r="Y23" s="64">
        <v>64</v>
      </c>
      <c r="Z23" s="56">
        <f t="shared" si="8"/>
        <v>1</v>
      </c>
      <c r="AB23" s="3"/>
      <c r="AC23" s="3"/>
    </row>
    <row r="24" spans="1:29" x14ac:dyDescent="0.25">
      <c r="A24" s="43">
        <v>20</v>
      </c>
      <c r="B24" s="44" t="s">
        <v>100</v>
      </c>
      <c r="C24" s="13" t="s">
        <v>78</v>
      </c>
      <c r="D24" s="13" t="s">
        <v>79</v>
      </c>
      <c r="E24" s="14" t="s">
        <v>91</v>
      </c>
      <c r="F24" s="45" t="s">
        <v>23</v>
      </c>
      <c r="G24" s="53">
        <v>16</v>
      </c>
      <c r="H24" s="49">
        <f t="shared" si="0"/>
        <v>1.2084592145015106E-2</v>
      </c>
      <c r="I24" s="46">
        <v>67</v>
      </c>
      <c r="J24" s="47">
        <f t="shared" si="1"/>
        <v>5.0604229607250757E-2</v>
      </c>
      <c r="K24" s="48">
        <v>176</v>
      </c>
      <c r="L24" s="47">
        <f t="shared" si="2"/>
        <v>0.13293051359516617</v>
      </c>
      <c r="M24" s="48">
        <v>389</v>
      </c>
      <c r="N24" s="47">
        <f t="shared" si="3"/>
        <v>0.29380664652567978</v>
      </c>
      <c r="O24" s="48">
        <v>520</v>
      </c>
      <c r="P24" s="47">
        <f t="shared" si="4"/>
        <v>0.39274924471299094</v>
      </c>
      <c r="Q24" s="48">
        <v>156</v>
      </c>
      <c r="R24" s="61">
        <f t="shared" si="5"/>
        <v>0.11782477341389729</v>
      </c>
      <c r="S24" s="53">
        <v>0</v>
      </c>
      <c r="T24" s="49">
        <f t="shared" si="6"/>
        <v>0</v>
      </c>
      <c r="U24" s="53">
        <v>0</v>
      </c>
      <c r="V24" s="49">
        <f t="shared" si="7"/>
        <v>0</v>
      </c>
      <c r="W24" s="53">
        <v>0</v>
      </c>
      <c r="X24" s="49">
        <f t="shared" ref="X24:X42" si="9">W24/$Y24</f>
        <v>0</v>
      </c>
      <c r="Y24" s="65">
        <v>1324</v>
      </c>
      <c r="Z24" s="57">
        <f t="shared" si="8"/>
        <v>1</v>
      </c>
      <c r="AB24" s="3"/>
      <c r="AC24" s="3"/>
    </row>
    <row r="25" spans="1:29" x14ac:dyDescent="0.25">
      <c r="A25" s="30">
        <v>21</v>
      </c>
      <c r="B25" s="20" t="s">
        <v>100</v>
      </c>
      <c r="C25" s="11" t="s">
        <v>78</v>
      </c>
      <c r="D25" s="11" t="s">
        <v>79</v>
      </c>
      <c r="E25" s="12" t="s">
        <v>92</v>
      </c>
      <c r="F25" s="41" t="s">
        <v>24</v>
      </c>
      <c r="G25" s="51">
        <v>15</v>
      </c>
      <c r="H25" s="31">
        <f t="shared" si="0"/>
        <v>1.6835016835016835E-2</v>
      </c>
      <c r="I25" s="38">
        <v>41</v>
      </c>
      <c r="J25" s="22">
        <f t="shared" si="1"/>
        <v>4.6015712682379348E-2</v>
      </c>
      <c r="K25" s="21">
        <v>111</v>
      </c>
      <c r="L25" s="22">
        <f t="shared" si="2"/>
        <v>0.12457912457912458</v>
      </c>
      <c r="M25" s="21">
        <v>274</v>
      </c>
      <c r="N25" s="22">
        <f t="shared" si="3"/>
        <v>0.30751964085297417</v>
      </c>
      <c r="O25" s="21">
        <v>320</v>
      </c>
      <c r="P25" s="22">
        <f t="shared" si="4"/>
        <v>0.35914702581369246</v>
      </c>
      <c r="Q25" s="21">
        <v>128</v>
      </c>
      <c r="R25" s="59">
        <f t="shared" si="5"/>
        <v>0.143658810325477</v>
      </c>
      <c r="S25" s="51">
        <v>0</v>
      </c>
      <c r="T25" s="31">
        <f t="shared" si="6"/>
        <v>0</v>
      </c>
      <c r="U25" s="51">
        <v>1</v>
      </c>
      <c r="V25" s="31">
        <f t="shared" si="7"/>
        <v>1.1223344556677891E-3</v>
      </c>
      <c r="W25" s="51">
        <v>2</v>
      </c>
      <c r="X25" s="31">
        <f t="shared" si="9"/>
        <v>2.2446689113355782E-3</v>
      </c>
      <c r="Y25" s="63">
        <v>891</v>
      </c>
      <c r="Z25" s="55">
        <f t="shared" si="8"/>
        <v>1.0011223344556679</v>
      </c>
      <c r="AB25" s="3"/>
      <c r="AC25" s="3"/>
    </row>
    <row r="26" spans="1:29" x14ac:dyDescent="0.25">
      <c r="A26" s="30">
        <v>22</v>
      </c>
      <c r="B26" s="20" t="s">
        <v>100</v>
      </c>
      <c r="C26" s="11" t="s">
        <v>78</v>
      </c>
      <c r="D26" s="11" t="s">
        <v>79</v>
      </c>
      <c r="E26" s="12" t="s">
        <v>93</v>
      </c>
      <c r="F26" s="41" t="s">
        <v>25</v>
      </c>
      <c r="G26" s="51">
        <v>6</v>
      </c>
      <c r="H26" s="31">
        <f t="shared" si="0"/>
        <v>1.2096774193548387E-2</v>
      </c>
      <c r="I26" s="38">
        <v>22</v>
      </c>
      <c r="J26" s="22">
        <f t="shared" si="1"/>
        <v>4.4354838709677422E-2</v>
      </c>
      <c r="K26" s="21">
        <v>66</v>
      </c>
      <c r="L26" s="22">
        <f t="shared" si="2"/>
        <v>0.13306451612903225</v>
      </c>
      <c r="M26" s="21">
        <v>176</v>
      </c>
      <c r="N26" s="22">
        <f t="shared" si="3"/>
        <v>0.35483870967741937</v>
      </c>
      <c r="O26" s="21">
        <v>156</v>
      </c>
      <c r="P26" s="22">
        <f t="shared" si="4"/>
        <v>0.31451612903225806</v>
      </c>
      <c r="Q26" s="21">
        <v>69</v>
      </c>
      <c r="R26" s="59">
        <f t="shared" si="5"/>
        <v>0.13911290322580644</v>
      </c>
      <c r="S26" s="51">
        <v>0</v>
      </c>
      <c r="T26" s="31">
        <f t="shared" si="6"/>
        <v>0</v>
      </c>
      <c r="U26" s="51">
        <v>0</v>
      </c>
      <c r="V26" s="31">
        <f t="shared" si="7"/>
        <v>0</v>
      </c>
      <c r="W26" s="51">
        <v>0</v>
      </c>
      <c r="X26" s="31">
        <f t="shared" si="9"/>
        <v>0</v>
      </c>
      <c r="Y26" s="63">
        <v>496</v>
      </c>
      <c r="Z26" s="55">
        <f t="shared" si="8"/>
        <v>0.99798387096774199</v>
      </c>
      <c r="AB26" s="3"/>
      <c r="AC26" s="3"/>
    </row>
    <row r="27" spans="1:29" x14ac:dyDescent="0.25">
      <c r="A27" s="30">
        <v>23</v>
      </c>
      <c r="B27" s="20" t="s">
        <v>100</v>
      </c>
      <c r="C27" s="11" t="s">
        <v>78</v>
      </c>
      <c r="D27" s="11" t="s">
        <v>79</v>
      </c>
      <c r="E27" s="11" t="s">
        <v>80</v>
      </c>
      <c r="F27" s="41" t="s">
        <v>14</v>
      </c>
      <c r="G27" s="51">
        <v>6</v>
      </c>
      <c r="H27" s="31">
        <f t="shared" si="0"/>
        <v>1.2E-2</v>
      </c>
      <c r="I27" s="38">
        <v>26</v>
      </c>
      <c r="J27" s="22">
        <f t="shared" si="1"/>
        <v>5.1999999999999998E-2</v>
      </c>
      <c r="K27" s="21">
        <v>64</v>
      </c>
      <c r="L27" s="22">
        <f t="shared" si="2"/>
        <v>0.128</v>
      </c>
      <c r="M27" s="21">
        <v>119</v>
      </c>
      <c r="N27" s="22">
        <f t="shared" si="3"/>
        <v>0.23799999999999999</v>
      </c>
      <c r="O27" s="21">
        <v>215</v>
      </c>
      <c r="P27" s="22">
        <f t="shared" si="4"/>
        <v>0.43</v>
      </c>
      <c r="Q27" s="21">
        <v>70</v>
      </c>
      <c r="R27" s="59">
        <f t="shared" si="5"/>
        <v>0.14000000000000001</v>
      </c>
      <c r="S27" s="51">
        <v>0</v>
      </c>
      <c r="T27" s="31">
        <f t="shared" si="6"/>
        <v>0</v>
      </c>
      <c r="U27" s="51">
        <v>1</v>
      </c>
      <c r="V27" s="31">
        <f t="shared" si="7"/>
        <v>2E-3</v>
      </c>
      <c r="W27" s="51">
        <v>1</v>
      </c>
      <c r="X27" s="31">
        <f t="shared" si="9"/>
        <v>2E-3</v>
      </c>
      <c r="Y27" s="63">
        <v>500</v>
      </c>
      <c r="Z27" s="55">
        <f t="shared" si="8"/>
        <v>1.004</v>
      </c>
      <c r="AB27" s="3"/>
      <c r="AC27" s="3"/>
    </row>
    <row r="28" spans="1:29" x14ac:dyDescent="0.25">
      <c r="A28" s="30">
        <v>24</v>
      </c>
      <c r="B28" s="20" t="s">
        <v>100</v>
      </c>
      <c r="C28" s="11" t="s">
        <v>78</v>
      </c>
      <c r="D28" s="11" t="s">
        <v>79</v>
      </c>
      <c r="E28" s="12" t="s">
        <v>82</v>
      </c>
      <c r="F28" s="41" t="s">
        <v>16</v>
      </c>
      <c r="G28" s="51">
        <v>17</v>
      </c>
      <c r="H28" s="31">
        <f t="shared" si="0"/>
        <v>1.9165727170236752E-2</v>
      </c>
      <c r="I28" s="38">
        <v>46</v>
      </c>
      <c r="J28" s="22">
        <f t="shared" si="1"/>
        <v>5.1860202931228859E-2</v>
      </c>
      <c r="K28" s="21">
        <v>106</v>
      </c>
      <c r="L28" s="22">
        <f t="shared" si="2"/>
        <v>0.11950394588500564</v>
      </c>
      <c r="M28" s="21">
        <v>228</v>
      </c>
      <c r="N28" s="22">
        <f t="shared" si="3"/>
        <v>0.25704622322435172</v>
      </c>
      <c r="O28" s="21">
        <v>372</v>
      </c>
      <c r="P28" s="22">
        <f t="shared" si="4"/>
        <v>0.41939120631341603</v>
      </c>
      <c r="Q28" s="21">
        <v>117</v>
      </c>
      <c r="R28" s="59">
        <f t="shared" si="5"/>
        <v>0.1319052987598647</v>
      </c>
      <c r="S28" s="51">
        <v>0</v>
      </c>
      <c r="T28" s="31">
        <f t="shared" si="6"/>
        <v>0</v>
      </c>
      <c r="U28" s="51">
        <v>2</v>
      </c>
      <c r="V28" s="31">
        <f t="shared" si="7"/>
        <v>2.2547914317925591E-3</v>
      </c>
      <c r="W28" s="51">
        <v>0</v>
      </c>
      <c r="X28" s="31">
        <f t="shared" si="9"/>
        <v>0</v>
      </c>
      <c r="Y28" s="63">
        <v>887</v>
      </c>
      <c r="Z28" s="55">
        <f t="shared" si="8"/>
        <v>1.0011273957158964</v>
      </c>
      <c r="AB28" s="3"/>
      <c r="AC28" s="3"/>
    </row>
    <row r="29" spans="1:29" x14ac:dyDescent="0.25">
      <c r="A29" s="30">
        <v>25</v>
      </c>
      <c r="B29" s="20" t="s">
        <v>100</v>
      </c>
      <c r="C29" s="11" t="s">
        <v>72</v>
      </c>
      <c r="D29" s="11" t="s">
        <v>73</v>
      </c>
      <c r="E29" s="11" t="s">
        <v>74</v>
      </c>
      <c r="F29" s="41" t="s">
        <v>11</v>
      </c>
      <c r="G29" s="51">
        <v>6</v>
      </c>
      <c r="H29" s="31">
        <f t="shared" si="0"/>
        <v>1.2195121951219513E-2</v>
      </c>
      <c r="I29" s="38">
        <v>30</v>
      </c>
      <c r="J29" s="22">
        <f t="shared" si="1"/>
        <v>6.097560975609756E-2</v>
      </c>
      <c r="K29" s="21">
        <v>63</v>
      </c>
      <c r="L29" s="22">
        <f t="shared" si="2"/>
        <v>0.12804878048780488</v>
      </c>
      <c r="M29" s="21">
        <v>110</v>
      </c>
      <c r="N29" s="22">
        <f t="shared" si="3"/>
        <v>0.22357723577235772</v>
      </c>
      <c r="O29" s="21">
        <v>207</v>
      </c>
      <c r="P29" s="22">
        <f t="shared" si="4"/>
        <v>0.42073170731707316</v>
      </c>
      <c r="Q29" s="21">
        <v>72</v>
      </c>
      <c r="R29" s="59">
        <f t="shared" si="5"/>
        <v>0.14634146341463414</v>
      </c>
      <c r="S29" s="51">
        <v>1</v>
      </c>
      <c r="T29" s="31">
        <f t="shared" si="6"/>
        <v>2.0325203252032522E-3</v>
      </c>
      <c r="U29" s="51">
        <v>3</v>
      </c>
      <c r="V29" s="31">
        <f t="shared" si="7"/>
        <v>6.0975609756097563E-3</v>
      </c>
      <c r="W29" s="51">
        <v>0</v>
      </c>
      <c r="X29" s="31">
        <f t="shared" si="9"/>
        <v>0</v>
      </c>
      <c r="Y29" s="63">
        <v>492</v>
      </c>
      <c r="Z29" s="55">
        <f t="shared" si="8"/>
        <v>1</v>
      </c>
      <c r="AB29" s="3"/>
      <c r="AC29" s="3"/>
    </row>
    <row r="30" spans="1:29" x14ac:dyDescent="0.25">
      <c r="A30" s="30">
        <v>26</v>
      </c>
      <c r="B30" s="20" t="s">
        <v>100</v>
      </c>
      <c r="C30" s="11" t="s">
        <v>75</v>
      </c>
      <c r="D30" s="11" t="s">
        <v>76</v>
      </c>
      <c r="E30" s="11" t="s">
        <v>77</v>
      </c>
      <c r="F30" s="41" t="s">
        <v>13</v>
      </c>
      <c r="G30" s="51">
        <v>10</v>
      </c>
      <c r="H30" s="31">
        <f t="shared" si="0"/>
        <v>1.8450184501845018E-2</v>
      </c>
      <c r="I30" s="38">
        <v>22</v>
      </c>
      <c r="J30" s="22">
        <f t="shared" si="1"/>
        <v>4.0590405904059039E-2</v>
      </c>
      <c r="K30" s="21">
        <v>63</v>
      </c>
      <c r="L30" s="22">
        <f t="shared" si="2"/>
        <v>0.11623616236162361</v>
      </c>
      <c r="M30" s="21">
        <v>112</v>
      </c>
      <c r="N30" s="22">
        <f t="shared" si="3"/>
        <v>0.20664206642066421</v>
      </c>
      <c r="O30" s="21">
        <v>220</v>
      </c>
      <c r="P30" s="22">
        <f t="shared" si="4"/>
        <v>0.4059040590405904</v>
      </c>
      <c r="Q30" s="21">
        <v>115</v>
      </c>
      <c r="R30" s="59">
        <f t="shared" si="5"/>
        <v>0.21217712177121772</v>
      </c>
      <c r="S30" s="51">
        <v>0</v>
      </c>
      <c r="T30" s="31">
        <f t="shared" si="6"/>
        <v>0</v>
      </c>
      <c r="U30" s="51">
        <v>1</v>
      </c>
      <c r="V30" s="31">
        <f t="shared" si="7"/>
        <v>1.8450184501845018E-3</v>
      </c>
      <c r="W30" s="51">
        <v>0</v>
      </c>
      <c r="X30" s="31">
        <f t="shared" si="9"/>
        <v>0</v>
      </c>
      <c r="Y30" s="63">
        <v>542</v>
      </c>
      <c r="Z30" s="55">
        <f t="shared" si="8"/>
        <v>1.0018450184501846</v>
      </c>
      <c r="AB30" s="3"/>
      <c r="AC30" s="3"/>
    </row>
    <row r="31" spans="1:29" x14ac:dyDescent="0.25">
      <c r="A31" s="30">
        <v>27</v>
      </c>
      <c r="B31" s="20" t="s">
        <v>100</v>
      </c>
      <c r="C31" s="11" t="s">
        <v>75</v>
      </c>
      <c r="D31" s="11" t="s">
        <v>76</v>
      </c>
      <c r="E31" s="11" t="s">
        <v>81</v>
      </c>
      <c r="F31" s="41" t="s">
        <v>15</v>
      </c>
      <c r="G31" s="51">
        <v>6</v>
      </c>
      <c r="H31" s="31">
        <f t="shared" si="0"/>
        <v>1.834862385321101E-2</v>
      </c>
      <c r="I31" s="38">
        <v>17</v>
      </c>
      <c r="J31" s="22">
        <f t="shared" si="1"/>
        <v>5.1987767584097858E-2</v>
      </c>
      <c r="K31" s="21">
        <v>37</v>
      </c>
      <c r="L31" s="22">
        <f t="shared" si="2"/>
        <v>0.11314984709480122</v>
      </c>
      <c r="M31" s="21">
        <v>85</v>
      </c>
      <c r="N31" s="22">
        <f t="shared" si="3"/>
        <v>0.25993883792048927</v>
      </c>
      <c r="O31" s="21">
        <v>134</v>
      </c>
      <c r="P31" s="22">
        <f t="shared" si="4"/>
        <v>0.40978593272171254</v>
      </c>
      <c r="Q31" s="21">
        <v>48</v>
      </c>
      <c r="R31" s="59">
        <f t="shared" si="5"/>
        <v>0.14678899082568808</v>
      </c>
      <c r="S31" s="51">
        <v>1</v>
      </c>
      <c r="T31" s="31">
        <f t="shared" si="6"/>
        <v>3.0581039755351682E-3</v>
      </c>
      <c r="U31" s="51">
        <v>0</v>
      </c>
      <c r="V31" s="31">
        <f t="shared" si="7"/>
        <v>0</v>
      </c>
      <c r="W31" s="51">
        <v>1</v>
      </c>
      <c r="X31" s="31">
        <f t="shared" si="9"/>
        <v>3.0581039755351682E-3</v>
      </c>
      <c r="Y31" s="63">
        <v>327</v>
      </c>
      <c r="Z31" s="55">
        <f t="shared" si="8"/>
        <v>1.0061162079510702</v>
      </c>
      <c r="AB31" s="3"/>
      <c r="AC31" s="3"/>
    </row>
    <row r="32" spans="1:29" x14ac:dyDescent="0.25">
      <c r="A32" s="30">
        <v>28</v>
      </c>
      <c r="B32" s="20" t="s">
        <v>100</v>
      </c>
      <c r="C32" s="11" t="s">
        <v>75</v>
      </c>
      <c r="D32" s="11" t="s">
        <v>76</v>
      </c>
      <c r="E32" s="11" t="s">
        <v>83</v>
      </c>
      <c r="F32" s="41" t="s">
        <v>17</v>
      </c>
      <c r="G32" s="51">
        <v>5</v>
      </c>
      <c r="H32" s="31">
        <f t="shared" si="0"/>
        <v>1.4245014245014245E-2</v>
      </c>
      <c r="I32" s="38">
        <v>20</v>
      </c>
      <c r="J32" s="22">
        <f t="shared" si="1"/>
        <v>5.6980056980056981E-2</v>
      </c>
      <c r="K32" s="21">
        <v>46</v>
      </c>
      <c r="L32" s="22">
        <f t="shared" si="2"/>
        <v>0.13105413105413105</v>
      </c>
      <c r="M32" s="21">
        <v>101</v>
      </c>
      <c r="N32" s="22">
        <f t="shared" si="3"/>
        <v>0.28774928774928776</v>
      </c>
      <c r="O32" s="21">
        <v>137</v>
      </c>
      <c r="P32" s="22">
        <f t="shared" si="4"/>
        <v>0.3903133903133903</v>
      </c>
      <c r="Q32" s="21">
        <v>41</v>
      </c>
      <c r="R32" s="59">
        <f t="shared" si="5"/>
        <v>0.11680911680911681</v>
      </c>
      <c r="S32" s="51">
        <v>0</v>
      </c>
      <c r="T32" s="31">
        <f t="shared" si="6"/>
        <v>0</v>
      </c>
      <c r="U32" s="51">
        <v>1</v>
      </c>
      <c r="V32" s="31">
        <f t="shared" si="7"/>
        <v>2.8490028490028491E-3</v>
      </c>
      <c r="W32" s="51">
        <v>0</v>
      </c>
      <c r="X32" s="31">
        <f t="shared" si="9"/>
        <v>0</v>
      </c>
      <c r="Y32" s="63">
        <v>351</v>
      </c>
      <c r="Z32" s="55">
        <f t="shared" si="8"/>
        <v>0.99999999999999989</v>
      </c>
      <c r="AB32" s="3"/>
      <c r="AC32" s="3"/>
    </row>
    <row r="33" spans="1:29" x14ac:dyDescent="0.25">
      <c r="A33" s="30">
        <v>29</v>
      </c>
      <c r="B33" s="20" t="s">
        <v>100</v>
      </c>
      <c r="C33" s="11" t="s">
        <v>75</v>
      </c>
      <c r="D33" s="11" t="s">
        <v>76</v>
      </c>
      <c r="E33" s="11" t="s">
        <v>84</v>
      </c>
      <c r="F33" s="41" t="s">
        <v>18</v>
      </c>
      <c r="G33" s="51">
        <v>6</v>
      </c>
      <c r="H33" s="31">
        <f t="shared" si="0"/>
        <v>1.8633540372670808E-2</v>
      </c>
      <c r="I33" s="38">
        <v>25</v>
      </c>
      <c r="J33" s="22">
        <f t="shared" si="1"/>
        <v>7.7639751552795025E-2</v>
      </c>
      <c r="K33" s="21">
        <v>44</v>
      </c>
      <c r="L33" s="22">
        <f t="shared" si="2"/>
        <v>0.13664596273291926</v>
      </c>
      <c r="M33" s="21">
        <v>89</v>
      </c>
      <c r="N33" s="22">
        <f t="shared" si="3"/>
        <v>0.27639751552795033</v>
      </c>
      <c r="O33" s="21">
        <v>120</v>
      </c>
      <c r="P33" s="22">
        <f t="shared" si="4"/>
        <v>0.37267080745341613</v>
      </c>
      <c r="Q33" s="21">
        <v>37</v>
      </c>
      <c r="R33" s="59">
        <f t="shared" si="5"/>
        <v>0.11490683229813664</v>
      </c>
      <c r="S33" s="51">
        <v>0</v>
      </c>
      <c r="T33" s="31">
        <f t="shared" si="6"/>
        <v>0</v>
      </c>
      <c r="U33" s="51">
        <v>1</v>
      </c>
      <c r="V33" s="31">
        <f t="shared" si="7"/>
        <v>3.105590062111801E-3</v>
      </c>
      <c r="W33" s="51">
        <v>0</v>
      </c>
      <c r="X33" s="31">
        <f t="shared" si="9"/>
        <v>0</v>
      </c>
      <c r="Y33" s="63">
        <v>322</v>
      </c>
      <c r="Z33" s="55">
        <f t="shared" si="8"/>
        <v>1</v>
      </c>
      <c r="AB33" s="3"/>
      <c r="AC33" s="3"/>
    </row>
    <row r="34" spans="1:29" x14ac:dyDescent="0.25">
      <c r="A34" s="30">
        <v>30</v>
      </c>
      <c r="B34" s="20" t="s">
        <v>100</v>
      </c>
      <c r="C34" s="11" t="s">
        <v>75</v>
      </c>
      <c r="D34" s="11" t="s">
        <v>76</v>
      </c>
      <c r="E34" s="11" t="s">
        <v>85</v>
      </c>
      <c r="F34" s="41" t="s">
        <v>19</v>
      </c>
      <c r="G34" s="51">
        <v>5</v>
      </c>
      <c r="H34" s="31">
        <f t="shared" si="0"/>
        <v>1.2722646310432569E-2</v>
      </c>
      <c r="I34" s="38">
        <v>27</v>
      </c>
      <c r="J34" s="22">
        <f t="shared" si="1"/>
        <v>6.8702290076335881E-2</v>
      </c>
      <c r="K34" s="21">
        <v>58</v>
      </c>
      <c r="L34" s="22">
        <f t="shared" si="2"/>
        <v>0.1475826972010178</v>
      </c>
      <c r="M34" s="21">
        <v>112</v>
      </c>
      <c r="N34" s="22">
        <f t="shared" si="3"/>
        <v>0.28498727735368956</v>
      </c>
      <c r="O34" s="21">
        <v>153</v>
      </c>
      <c r="P34" s="22">
        <f t="shared" si="4"/>
        <v>0.38931297709923662</v>
      </c>
      <c r="Q34" s="21">
        <v>37</v>
      </c>
      <c r="R34" s="59">
        <f t="shared" si="5"/>
        <v>9.4147582697201013E-2</v>
      </c>
      <c r="S34" s="51">
        <v>0</v>
      </c>
      <c r="T34" s="31">
        <f t="shared" si="6"/>
        <v>0</v>
      </c>
      <c r="U34" s="51">
        <v>1</v>
      </c>
      <c r="V34" s="31">
        <f t="shared" si="7"/>
        <v>2.5445292620865142E-3</v>
      </c>
      <c r="W34" s="51">
        <v>0</v>
      </c>
      <c r="X34" s="31">
        <f t="shared" si="9"/>
        <v>0</v>
      </c>
      <c r="Y34" s="63">
        <v>393</v>
      </c>
      <c r="Z34" s="55">
        <f t="shared" si="8"/>
        <v>1</v>
      </c>
      <c r="AB34" s="3"/>
      <c r="AC34" s="3"/>
    </row>
    <row r="35" spans="1:29" x14ac:dyDescent="0.25">
      <c r="A35" s="30">
        <v>31</v>
      </c>
      <c r="B35" s="20" t="s">
        <v>100</v>
      </c>
      <c r="C35" s="12" t="s">
        <v>86</v>
      </c>
      <c r="D35" s="12" t="s">
        <v>87</v>
      </c>
      <c r="E35" s="11" t="s">
        <v>88</v>
      </c>
      <c r="F35" s="41" t="s">
        <v>20</v>
      </c>
      <c r="G35" s="51">
        <v>17</v>
      </c>
      <c r="H35" s="31">
        <f t="shared" si="0"/>
        <v>1.4592274678111588E-2</v>
      </c>
      <c r="I35" s="38">
        <v>73</v>
      </c>
      <c r="J35" s="22">
        <f t="shared" si="1"/>
        <v>6.2660944206008581E-2</v>
      </c>
      <c r="K35" s="21">
        <v>158</v>
      </c>
      <c r="L35" s="22">
        <f t="shared" si="2"/>
        <v>0.13562231759656651</v>
      </c>
      <c r="M35" s="21">
        <v>323</v>
      </c>
      <c r="N35" s="22">
        <f t="shared" si="3"/>
        <v>0.27725321888412019</v>
      </c>
      <c r="O35" s="21">
        <v>430</v>
      </c>
      <c r="P35" s="22">
        <f t="shared" si="4"/>
        <v>0.36909871244635195</v>
      </c>
      <c r="Q35" s="21">
        <v>163</v>
      </c>
      <c r="R35" s="59">
        <f t="shared" si="5"/>
        <v>0.13991416309012875</v>
      </c>
      <c r="S35" s="51">
        <v>0</v>
      </c>
      <c r="T35" s="31">
        <f t="shared" si="6"/>
        <v>0</v>
      </c>
      <c r="U35" s="51">
        <v>0</v>
      </c>
      <c r="V35" s="31">
        <f t="shared" si="7"/>
        <v>0</v>
      </c>
      <c r="W35" s="51">
        <v>0</v>
      </c>
      <c r="X35" s="31">
        <f t="shared" si="9"/>
        <v>0</v>
      </c>
      <c r="Y35" s="63">
        <v>1165</v>
      </c>
      <c r="Z35" s="55">
        <f t="shared" si="8"/>
        <v>0.9991416309012876</v>
      </c>
      <c r="AB35" s="3"/>
      <c r="AC35" s="3"/>
    </row>
    <row r="36" spans="1:29" x14ac:dyDescent="0.25">
      <c r="A36" s="30">
        <v>32</v>
      </c>
      <c r="B36" s="20" t="s">
        <v>100</v>
      </c>
      <c r="C36" s="12" t="s">
        <v>86</v>
      </c>
      <c r="D36" s="12" t="s">
        <v>87</v>
      </c>
      <c r="E36" s="11" t="s">
        <v>89</v>
      </c>
      <c r="F36" s="41" t="s">
        <v>21</v>
      </c>
      <c r="G36" s="51">
        <v>22</v>
      </c>
      <c r="H36" s="31">
        <f t="shared" si="0"/>
        <v>1.7067494181536073E-2</v>
      </c>
      <c r="I36" s="38">
        <v>82</v>
      </c>
      <c r="J36" s="22">
        <f t="shared" si="1"/>
        <v>6.3615205585725365E-2</v>
      </c>
      <c r="K36" s="21">
        <v>171</v>
      </c>
      <c r="L36" s="22">
        <f t="shared" si="2"/>
        <v>0.13266097750193948</v>
      </c>
      <c r="M36" s="21">
        <v>381</v>
      </c>
      <c r="N36" s="22">
        <f t="shared" si="3"/>
        <v>0.29557796741660203</v>
      </c>
      <c r="O36" s="21">
        <v>492</v>
      </c>
      <c r="P36" s="22">
        <f t="shared" si="4"/>
        <v>0.38169123351435219</v>
      </c>
      <c r="Q36" s="21">
        <v>143</v>
      </c>
      <c r="R36" s="59">
        <f t="shared" si="5"/>
        <v>0.11093871217998448</v>
      </c>
      <c r="S36" s="51">
        <v>0</v>
      </c>
      <c r="T36" s="31">
        <f t="shared" si="6"/>
        <v>0</v>
      </c>
      <c r="U36" s="51">
        <v>0</v>
      </c>
      <c r="V36" s="31">
        <f t="shared" si="7"/>
        <v>0</v>
      </c>
      <c r="W36" s="51">
        <v>0</v>
      </c>
      <c r="X36" s="31">
        <f t="shared" si="9"/>
        <v>0</v>
      </c>
      <c r="Y36" s="63">
        <v>1289</v>
      </c>
      <c r="Z36" s="55">
        <f t="shared" si="8"/>
        <v>1.0015515903801395</v>
      </c>
      <c r="AB36" s="3"/>
      <c r="AC36" s="3"/>
    </row>
    <row r="37" spans="1:29" x14ac:dyDescent="0.25">
      <c r="A37" s="30">
        <v>33</v>
      </c>
      <c r="B37" s="20" t="s">
        <v>100</v>
      </c>
      <c r="C37" s="12" t="s">
        <v>86</v>
      </c>
      <c r="D37" s="12" t="s">
        <v>87</v>
      </c>
      <c r="E37" s="11" t="s">
        <v>90</v>
      </c>
      <c r="F37" s="41" t="s">
        <v>22</v>
      </c>
      <c r="G37" s="51">
        <v>20</v>
      </c>
      <c r="H37" s="31">
        <f t="shared" si="0"/>
        <v>1.4005602240896359E-2</v>
      </c>
      <c r="I37" s="38">
        <v>82</v>
      </c>
      <c r="J37" s="22">
        <f t="shared" si="1"/>
        <v>5.7422969187675067E-2</v>
      </c>
      <c r="K37" s="21">
        <v>157</v>
      </c>
      <c r="L37" s="22">
        <f t="shared" si="2"/>
        <v>0.10994397759103641</v>
      </c>
      <c r="M37" s="21">
        <v>468</v>
      </c>
      <c r="N37" s="22">
        <f t="shared" si="3"/>
        <v>0.32773109243697479</v>
      </c>
      <c r="O37" s="21">
        <v>559</v>
      </c>
      <c r="P37" s="22">
        <f t="shared" si="4"/>
        <v>0.39145658263305322</v>
      </c>
      <c r="Q37" s="21">
        <v>142</v>
      </c>
      <c r="R37" s="59">
        <f t="shared" si="5"/>
        <v>9.9439775910364139E-2</v>
      </c>
      <c r="S37" s="51">
        <v>0</v>
      </c>
      <c r="T37" s="31">
        <f t="shared" si="6"/>
        <v>0</v>
      </c>
      <c r="U37" s="51">
        <v>0</v>
      </c>
      <c r="V37" s="31">
        <f t="shared" si="7"/>
        <v>0</v>
      </c>
      <c r="W37" s="51">
        <v>0</v>
      </c>
      <c r="X37" s="31">
        <f t="shared" si="9"/>
        <v>0</v>
      </c>
      <c r="Y37" s="63">
        <v>1428</v>
      </c>
      <c r="Z37" s="55">
        <f t="shared" si="8"/>
        <v>0.99999999999999989</v>
      </c>
      <c r="AB37" s="3"/>
      <c r="AC37" s="3"/>
    </row>
    <row r="38" spans="1:29" x14ac:dyDescent="0.25">
      <c r="A38" s="30">
        <v>34</v>
      </c>
      <c r="B38" s="20" t="s">
        <v>100</v>
      </c>
      <c r="C38" s="12" t="s">
        <v>86</v>
      </c>
      <c r="D38" s="12" t="s">
        <v>87</v>
      </c>
      <c r="E38" s="11" t="s">
        <v>96</v>
      </c>
      <c r="F38" s="41" t="s">
        <v>28</v>
      </c>
      <c r="G38" s="51">
        <v>16</v>
      </c>
      <c r="H38" s="31">
        <f t="shared" si="0"/>
        <v>1.0659560293137908E-2</v>
      </c>
      <c r="I38" s="38">
        <v>109</v>
      </c>
      <c r="J38" s="22">
        <f t="shared" si="1"/>
        <v>7.2618254497002002E-2</v>
      </c>
      <c r="K38" s="21">
        <v>161</v>
      </c>
      <c r="L38" s="22">
        <f t="shared" si="2"/>
        <v>0.1072618254497002</v>
      </c>
      <c r="M38" s="21">
        <v>663</v>
      </c>
      <c r="N38" s="22">
        <f t="shared" si="3"/>
        <v>0.44170552964690207</v>
      </c>
      <c r="O38" s="21">
        <v>426</v>
      </c>
      <c r="P38" s="22">
        <f t="shared" si="4"/>
        <v>0.28381079280479682</v>
      </c>
      <c r="Q38" s="21">
        <v>126</v>
      </c>
      <c r="R38" s="59">
        <f t="shared" si="5"/>
        <v>8.394403730846102E-2</v>
      </c>
      <c r="S38" s="51">
        <v>0</v>
      </c>
      <c r="T38" s="31">
        <f t="shared" si="6"/>
        <v>0</v>
      </c>
      <c r="U38" s="51">
        <v>0</v>
      </c>
      <c r="V38" s="31">
        <f t="shared" si="7"/>
        <v>0</v>
      </c>
      <c r="W38" s="51">
        <v>0</v>
      </c>
      <c r="X38" s="31">
        <f t="shared" si="9"/>
        <v>0</v>
      </c>
      <c r="Y38" s="63">
        <v>1501</v>
      </c>
      <c r="Z38" s="55">
        <f t="shared" si="8"/>
        <v>1</v>
      </c>
      <c r="AB38" s="3"/>
      <c r="AC38" s="3"/>
    </row>
    <row r="39" spans="1:29" x14ac:dyDescent="0.25">
      <c r="A39" s="30">
        <v>35</v>
      </c>
      <c r="B39" s="20" t="s">
        <v>100</v>
      </c>
      <c r="C39" s="12" t="s">
        <v>86</v>
      </c>
      <c r="D39" s="12" t="s">
        <v>87</v>
      </c>
      <c r="E39" s="11" t="s">
        <v>94</v>
      </c>
      <c r="F39" s="41" t="s">
        <v>26</v>
      </c>
      <c r="G39" s="51">
        <v>3</v>
      </c>
      <c r="H39" s="31">
        <f t="shared" si="0"/>
        <v>9.2307692307692316E-3</v>
      </c>
      <c r="I39" s="38">
        <v>13</v>
      </c>
      <c r="J39" s="22">
        <f t="shared" si="1"/>
        <v>0.04</v>
      </c>
      <c r="K39" s="21">
        <v>33</v>
      </c>
      <c r="L39" s="22">
        <f t="shared" si="2"/>
        <v>0.10153846153846154</v>
      </c>
      <c r="M39" s="21">
        <v>136</v>
      </c>
      <c r="N39" s="22">
        <f t="shared" si="3"/>
        <v>0.41846153846153844</v>
      </c>
      <c r="O39" s="21">
        <v>99</v>
      </c>
      <c r="P39" s="22">
        <f t="shared" si="4"/>
        <v>0.30461538461538462</v>
      </c>
      <c r="Q39" s="21">
        <v>39</v>
      </c>
      <c r="R39" s="59">
        <f t="shared" si="5"/>
        <v>0.12</v>
      </c>
      <c r="S39" s="51">
        <v>0</v>
      </c>
      <c r="T39" s="31">
        <f t="shared" si="6"/>
        <v>0</v>
      </c>
      <c r="U39" s="51">
        <v>2</v>
      </c>
      <c r="V39" s="31">
        <f t="shared" si="7"/>
        <v>6.1538461538461538E-3</v>
      </c>
      <c r="W39" s="51">
        <v>0</v>
      </c>
      <c r="X39" s="31">
        <f t="shared" si="9"/>
        <v>0</v>
      </c>
      <c r="Y39" s="63">
        <v>325</v>
      </c>
      <c r="Z39" s="55">
        <f t="shared" si="8"/>
        <v>1</v>
      </c>
      <c r="AB39" s="3"/>
      <c r="AC39" s="3"/>
    </row>
    <row r="40" spans="1:29" x14ac:dyDescent="0.25">
      <c r="A40" s="30">
        <v>36</v>
      </c>
      <c r="B40" s="20" t="s">
        <v>100</v>
      </c>
      <c r="C40" s="12" t="s">
        <v>86</v>
      </c>
      <c r="D40" s="12" t="s">
        <v>87</v>
      </c>
      <c r="E40" s="11" t="s">
        <v>95</v>
      </c>
      <c r="F40" s="41" t="s">
        <v>27</v>
      </c>
      <c r="G40" s="51">
        <v>39</v>
      </c>
      <c r="H40" s="31">
        <f t="shared" si="0"/>
        <v>1.6588685665674181E-2</v>
      </c>
      <c r="I40" s="38">
        <v>150</v>
      </c>
      <c r="J40" s="22">
        <f t="shared" si="1"/>
        <v>6.3802637175669932E-2</v>
      </c>
      <c r="K40" s="21">
        <v>214</v>
      </c>
      <c r="L40" s="22">
        <f t="shared" si="2"/>
        <v>9.1025095703955769E-2</v>
      </c>
      <c r="M40" s="21">
        <v>1007</v>
      </c>
      <c r="N40" s="22">
        <f t="shared" si="3"/>
        <v>0.42832837090599746</v>
      </c>
      <c r="O40" s="21">
        <v>697</v>
      </c>
      <c r="P40" s="22">
        <f t="shared" si="4"/>
        <v>0.29646958740961293</v>
      </c>
      <c r="Q40" s="21">
        <v>243</v>
      </c>
      <c r="R40" s="59">
        <f t="shared" si="5"/>
        <v>0.10336027222458528</v>
      </c>
      <c r="S40" s="51">
        <v>0</v>
      </c>
      <c r="T40" s="31">
        <f t="shared" si="6"/>
        <v>0</v>
      </c>
      <c r="U40" s="51">
        <v>1</v>
      </c>
      <c r="V40" s="31">
        <f t="shared" si="7"/>
        <v>4.253509145044662E-4</v>
      </c>
      <c r="W40" s="51">
        <v>0</v>
      </c>
      <c r="X40" s="31">
        <f t="shared" si="9"/>
        <v>0</v>
      </c>
      <c r="Y40" s="63">
        <v>2351</v>
      </c>
      <c r="Z40" s="55">
        <f t="shared" si="8"/>
        <v>1</v>
      </c>
      <c r="AB40" s="3"/>
      <c r="AC40" s="3"/>
    </row>
    <row r="41" spans="1:29" x14ac:dyDescent="0.25">
      <c r="A41" s="30">
        <v>37</v>
      </c>
      <c r="B41" s="20" t="s">
        <v>100</v>
      </c>
      <c r="C41" s="12" t="s">
        <v>86</v>
      </c>
      <c r="D41" s="12" t="s">
        <v>87</v>
      </c>
      <c r="E41" s="11" t="s">
        <v>97</v>
      </c>
      <c r="F41" s="41" t="s">
        <v>29</v>
      </c>
      <c r="G41" s="51">
        <v>33</v>
      </c>
      <c r="H41" s="31">
        <f t="shared" si="0"/>
        <v>8.7278497751917487E-3</v>
      </c>
      <c r="I41" s="38">
        <v>306</v>
      </c>
      <c r="J41" s="22">
        <f t="shared" si="1"/>
        <v>8.0930970642687117E-2</v>
      </c>
      <c r="K41" s="21">
        <v>302</v>
      </c>
      <c r="L41" s="22">
        <f t="shared" si="2"/>
        <v>7.9873049457815398E-2</v>
      </c>
      <c r="M41" s="21">
        <v>1743</v>
      </c>
      <c r="N41" s="22">
        <f t="shared" si="3"/>
        <v>0.46098915630785509</v>
      </c>
      <c r="O41" s="21">
        <v>913</v>
      </c>
      <c r="P41" s="22">
        <f t="shared" si="4"/>
        <v>0.24147051044697171</v>
      </c>
      <c r="Q41" s="21">
        <v>442</v>
      </c>
      <c r="R41" s="59">
        <f t="shared" si="5"/>
        <v>0.11690029092832584</v>
      </c>
      <c r="S41" s="51">
        <v>2</v>
      </c>
      <c r="T41" s="31">
        <f t="shared" si="6"/>
        <v>5.2896059243586358E-4</v>
      </c>
      <c r="U41" s="51">
        <v>40</v>
      </c>
      <c r="V41" s="31">
        <f t="shared" si="7"/>
        <v>1.057921184871727E-2</v>
      </c>
      <c r="W41" s="51">
        <v>0</v>
      </c>
      <c r="X41" s="31">
        <f t="shared" si="9"/>
        <v>0</v>
      </c>
      <c r="Y41" s="63">
        <v>3781</v>
      </c>
      <c r="Z41" s="55">
        <f t="shared" si="8"/>
        <v>1.0000000000000002</v>
      </c>
      <c r="AB41" s="3"/>
      <c r="AC41" s="3"/>
    </row>
    <row r="42" spans="1:29" ht="15.75" thickBot="1" x14ac:dyDescent="0.3">
      <c r="A42" s="32">
        <v>38</v>
      </c>
      <c r="B42" s="33" t="s">
        <v>100</v>
      </c>
      <c r="C42" s="15" t="s">
        <v>98</v>
      </c>
      <c r="D42" s="16" t="s">
        <v>30</v>
      </c>
      <c r="E42" s="16" t="s">
        <v>99</v>
      </c>
      <c r="F42" s="42" t="s">
        <v>30</v>
      </c>
      <c r="G42" s="52">
        <v>0</v>
      </c>
      <c r="H42" s="36">
        <f t="shared" si="0"/>
        <v>0</v>
      </c>
      <c r="I42" s="39">
        <v>3</v>
      </c>
      <c r="J42" s="35">
        <f t="shared" si="1"/>
        <v>4.6875E-2</v>
      </c>
      <c r="K42" s="34">
        <v>7</v>
      </c>
      <c r="L42" s="35">
        <f t="shared" si="2"/>
        <v>0.109375</v>
      </c>
      <c r="M42" s="34">
        <v>17</v>
      </c>
      <c r="N42" s="35">
        <f t="shared" si="3"/>
        <v>0.265625</v>
      </c>
      <c r="O42" s="34">
        <v>22</v>
      </c>
      <c r="P42" s="35">
        <f t="shared" si="4"/>
        <v>0.34375</v>
      </c>
      <c r="Q42" s="34">
        <v>14</v>
      </c>
      <c r="R42" s="60">
        <f t="shared" si="5"/>
        <v>0.21875</v>
      </c>
      <c r="S42" s="52">
        <v>0</v>
      </c>
      <c r="T42" s="36">
        <f t="shared" si="6"/>
        <v>0</v>
      </c>
      <c r="U42" s="52">
        <v>1</v>
      </c>
      <c r="V42" s="36">
        <f t="shared" si="7"/>
        <v>1.5625E-2</v>
      </c>
      <c r="W42" s="52">
        <v>0</v>
      </c>
      <c r="X42" s="36">
        <f t="shared" si="9"/>
        <v>0</v>
      </c>
      <c r="Y42" s="64">
        <v>64</v>
      </c>
      <c r="Z42" s="56">
        <f t="shared" si="8"/>
        <v>1</v>
      </c>
      <c r="AB42" s="3"/>
      <c r="AC42" s="3"/>
    </row>
    <row r="44" spans="1:29" x14ac:dyDescent="0.25">
      <c r="B44" t="s">
        <v>31</v>
      </c>
    </row>
    <row r="45" spans="1:29" x14ac:dyDescent="0.25">
      <c r="B45" t="s">
        <v>32</v>
      </c>
    </row>
    <row r="47" spans="1:29" x14ac:dyDescent="0.25">
      <c r="B47" t="s">
        <v>33</v>
      </c>
    </row>
    <row r="48" spans="1:29" x14ac:dyDescent="0.25">
      <c r="B48" t="s">
        <v>34</v>
      </c>
    </row>
    <row r="49" spans="2:5" ht="240" x14ac:dyDescent="0.25">
      <c r="B49" s="2" t="s">
        <v>35</v>
      </c>
      <c r="C49" s="2"/>
      <c r="D49" s="2"/>
      <c r="E49" s="2"/>
    </row>
    <row r="51" spans="2:5" x14ac:dyDescent="0.25">
      <c r="B51" t="s">
        <v>31</v>
      </c>
    </row>
    <row r="52" spans="2:5" x14ac:dyDescent="0.25">
      <c r="B52" t="s">
        <v>36</v>
      </c>
    </row>
    <row r="53" spans="2:5" x14ac:dyDescent="0.25">
      <c r="B53" t="s">
        <v>37</v>
      </c>
    </row>
    <row r="55" spans="2:5" x14ac:dyDescent="0.25">
      <c r="B55" t="s">
        <v>31</v>
      </c>
    </row>
    <row r="56" spans="2:5" x14ac:dyDescent="0.25">
      <c r="B56" t="s">
        <v>38</v>
      </c>
    </row>
    <row r="57" spans="2:5" x14ac:dyDescent="0.25">
      <c r="B57" t="s">
        <v>39</v>
      </c>
    </row>
    <row r="59" spans="2:5" x14ac:dyDescent="0.25">
      <c r="B59" t="s">
        <v>31</v>
      </c>
    </row>
    <row r="60" spans="2:5" x14ac:dyDescent="0.25">
      <c r="B60" t="s">
        <v>40</v>
      </c>
    </row>
    <row r="61" spans="2:5" x14ac:dyDescent="0.25">
      <c r="B61" t="s">
        <v>41</v>
      </c>
    </row>
    <row r="63" spans="2:5" x14ac:dyDescent="0.25">
      <c r="B63" t="s">
        <v>31</v>
      </c>
    </row>
    <row r="64" spans="2:5" x14ac:dyDescent="0.25">
      <c r="B64" t="s">
        <v>42</v>
      </c>
    </row>
    <row r="65" spans="2:2" x14ac:dyDescent="0.25">
      <c r="B65" t="s">
        <v>43</v>
      </c>
    </row>
    <row r="67" spans="2:2" x14ac:dyDescent="0.25">
      <c r="B67" t="s">
        <v>31</v>
      </c>
    </row>
    <row r="68" spans="2:2" x14ac:dyDescent="0.25">
      <c r="B68" t="s">
        <v>44</v>
      </c>
    </row>
    <row r="69" spans="2:2" x14ac:dyDescent="0.25">
      <c r="B69" t="s">
        <v>45</v>
      </c>
    </row>
    <row r="71" spans="2:2" x14ac:dyDescent="0.25">
      <c r="B71" t="s">
        <v>31</v>
      </c>
    </row>
    <row r="72" spans="2:2" x14ac:dyDescent="0.25">
      <c r="B72" t="s">
        <v>46</v>
      </c>
    </row>
    <row r="73" spans="2:2" x14ac:dyDescent="0.25">
      <c r="B73" t="s">
        <v>47</v>
      </c>
    </row>
    <row r="75" spans="2:2" x14ac:dyDescent="0.25">
      <c r="B75" t="s">
        <v>31</v>
      </c>
    </row>
    <row r="76" spans="2:2" x14ac:dyDescent="0.25">
      <c r="B76" t="s">
        <v>48</v>
      </c>
    </row>
    <row r="77" spans="2:2" x14ac:dyDescent="0.25">
      <c r="B77" t="s">
        <v>49</v>
      </c>
    </row>
    <row r="79" spans="2:2" x14ac:dyDescent="0.25">
      <c r="B79" t="s">
        <v>31</v>
      </c>
    </row>
    <row r="80" spans="2:2" x14ac:dyDescent="0.25">
      <c r="B80" t="s">
        <v>50</v>
      </c>
    </row>
    <row r="81" spans="2:3" x14ac:dyDescent="0.25">
      <c r="B81" t="s">
        <v>51</v>
      </c>
    </row>
    <row r="84" spans="2:3" x14ac:dyDescent="0.25">
      <c r="B84" t="s">
        <v>52</v>
      </c>
      <c r="C84" t="s">
        <v>53</v>
      </c>
    </row>
    <row r="86" spans="2:3" x14ac:dyDescent="0.25">
      <c r="B86" t="s">
        <v>54</v>
      </c>
      <c r="C86" t="s">
        <v>55</v>
      </c>
    </row>
    <row r="88" spans="2:3" x14ac:dyDescent="0.25">
      <c r="B88" t="s">
        <v>56</v>
      </c>
      <c r="C88" t="s">
        <v>57</v>
      </c>
    </row>
    <row r="90" spans="2:3" x14ac:dyDescent="0.25">
      <c r="B90" t="s">
        <v>58</v>
      </c>
    </row>
    <row r="92" spans="2:3" x14ac:dyDescent="0.25">
      <c r="B92" t="s">
        <v>59</v>
      </c>
      <c r="C92" t="s">
        <v>60</v>
      </c>
    </row>
    <row r="100" spans="2:3" x14ac:dyDescent="0.25">
      <c r="B100" t="s">
        <v>61</v>
      </c>
      <c r="C100" t="s">
        <v>62</v>
      </c>
    </row>
    <row r="102" spans="2:3" x14ac:dyDescent="0.25">
      <c r="B102" t="s">
        <v>63</v>
      </c>
      <c r="C102" t="s">
        <v>64</v>
      </c>
    </row>
    <row r="105" spans="2:3" x14ac:dyDescent="0.25">
      <c r="B105" t="s">
        <v>65</v>
      </c>
    </row>
    <row r="106" spans="2:3" x14ac:dyDescent="0.25">
      <c r="B106" t="s">
        <v>66</v>
      </c>
    </row>
    <row r="107" spans="2:3" x14ac:dyDescent="0.25">
      <c r="B107" t="s">
        <v>67</v>
      </c>
    </row>
    <row r="108" spans="2:3" x14ac:dyDescent="0.25">
      <c r="B108" t="s">
        <v>68</v>
      </c>
    </row>
    <row r="110" spans="2:3" x14ac:dyDescent="0.25">
      <c r="B110" t="s">
        <v>69</v>
      </c>
    </row>
  </sheetData>
  <autoFilter ref="A4:Z42"/>
  <mergeCells count="12">
    <mergeCell ref="S3:T3"/>
    <mergeCell ref="U3:V3"/>
    <mergeCell ref="W3:X3"/>
    <mergeCell ref="Y3:Z3"/>
    <mergeCell ref="C3:D3"/>
    <mergeCell ref="E3:F3"/>
    <mergeCell ref="G3:H3"/>
    <mergeCell ref="I3:J3"/>
    <mergeCell ref="K3:L3"/>
    <mergeCell ref="M3:N3"/>
    <mergeCell ref="O3:P3"/>
    <mergeCell ref="Q3:R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Luke_Met_Mvarat_1.14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2019-01-29T14:18:02Z</dcterms:created>
  <dcterms:modified xsi:type="dcterms:W3CDTF">2019-02-05T16:48:22Z</dcterms:modified>
</cp:coreProperties>
</file>