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DE\Originals_more_recent\Tabular_data\Info_level_B\Topic_Area\"/>
    </mc:Choice>
  </mc:AlternateContent>
  <bookViews>
    <workbookView xWindow="0" yWindow="0" windowWidth="28080" windowHeight="11370"/>
  </bookViews>
  <sheets>
    <sheet name="tab1" sheetId="1" r:id="rId1"/>
  </sheets>
  <calcPr calcId="162913"/>
</workbook>
</file>

<file path=xl/calcChain.xml><?xml version="1.0" encoding="utf-8"?>
<calcChain xmlns="http://schemas.openxmlformats.org/spreadsheetml/2006/main">
  <c r="AK20" i="1" l="1"/>
  <c r="AA20" i="1"/>
  <c r="BO21" i="1"/>
  <c r="BO7" i="1" l="1"/>
  <c r="AZ19" i="1"/>
  <c r="BD19" i="1" s="1"/>
  <c r="AZ14" i="1"/>
  <c r="BD14" i="1" s="1"/>
  <c r="AZ7" i="1"/>
  <c r="AU7" i="1"/>
  <c r="AU9" i="1"/>
  <c r="AY9" i="1" s="1"/>
  <c r="AP16" i="1"/>
  <c r="AT16" i="1" s="1"/>
  <c r="AP7" i="1"/>
  <c r="AU19" i="1"/>
  <c r="AY19" i="1" s="1"/>
  <c r="AP8" i="1"/>
  <c r="AK17" i="1"/>
  <c r="AK8" i="1"/>
  <c r="AO8" i="1" s="1"/>
  <c r="AF19" i="1"/>
  <c r="AF11" i="1"/>
  <c r="AE20" i="1"/>
  <c r="AA21" i="1"/>
  <c r="AA11" i="1"/>
  <c r="V7" i="1"/>
  <c r="Q12" i="1"/>
  <c r="U12" i="1" s="1"/>
  <c r="L21" i="1"/>
  <c r="G18" i="1"/>
  <c r="G7" i="1"/>
  <c r="K7" i="1"/>
  <c r="B20" i="1"/>
  <c r="B7" i="1"/>
  <c r="BD7" i="1" l="1"/>
  <c r="AY7" i="1"/>
  <c r="BS7" i="1"/>
  <c r="AT7" i="1"/>
  <c r="F20" i="1"/>
  <c r="F7" i="1"/>
  <c r="BO20" i="1"/>
  <c r="BO19" i="1"/>
  <c r="BO18" i="1"/>
  <c r="BO17" i="1"/>
  <c r="BO16" i="1"/>
  <c r="BO15" i="1"/>
  <c r="BO14" i="1"/>
  <c r="BO13" i="1"/>
  <c r="BO12" i="1"/>
  <c r="BO11" i="1"/>
  <c r="BO10" i="1"/>
  <c r="BO9" i="1"/>
  <c r="BO8" i="1"/>
  <c r="AZ21" i="1"/>
  <c r="BD21" i="1" s="1"/>
  <c r="AU21" i="1"/>
  <c r="AY21" i="1" s="1"/>
  <c r="AZ20" i="1"/>
  <c r="BD20" i="1" s="1"/>
  <c r="AZ18" i="1"/>
  <c r="BD18" i="1" s="1"/>
  <c r="AU18" i="1"/>
  <c r="AY18" i="1" s="1"/>
  <c r="AZ17" i="1"/>
  <c r="BD17" i="1" s="1"/>
  <c r="AU17" i="1"/>
  <c r="AY17" i="1" s="1"/>
  <c r="AZ16" i="1"/>
  <c r="BD16" i="1" s="1"/>
  <c r="AU16" i="1"/>
  <c r="AY16" i="1" s="1"/>
  <c r="AZ15" i="1"/>
  <c r="BD15" i="1" s="1"/>
  <c r="AU15" i="1"/>
  <c r="AY15" i="1" s="1"/>
  <c r="AU14" i="1"/>
  <c r="AY14" i="1" s="1"/>
  <c r="AZ13" i="1"/>
  <c r="BD13" i="1" s="1"/>
  <c r="AU13" i="1"/>
  <c r="AY13" i="1" s="1"/>
  <c r="AZ12" i="1"/>
  <c r="BD12" i="1" s="1"/>
  <c r="AU12" i="1"/>
  <c r="AY12" i="1" s="1"/>
  <c r="AZ11" i="1"/>
  <c r="BD11" i="1" s="1"/>
  <c r="AU11" i="1"/>
  <c r="AY11" i="1" s="1"/>
  <c r="AZ10" i="1"/>
  <c r="BD10" i="1" s="1"/>
  <c r="AU10" i="1"/>
  <c r="AY10" i="1" s="1"/>
  <c r="AZ9" i="1"/>
  <c r="BD9" i="1" s="1"/>
  <c r="AZ8" i="1"/>
  <c r="BD8" i="1" s="1"/>
  <c r="AU8" i="1"/>
  <c r="AY8" i="1" s="1"/>
  <c r="AP21" i="1"/>
  <c r="AK21" i="1"/>
  <c r="AO21" i="1" s="1"/>
  <c r="AF21" i="1"/>
  <c r="AJ21" i="1" s="1"/>
  <c r="V21" i="1"/>
  <c r="AP20" i="1"/>
  <c r="AO20" i="1"/>
  <c r="V20" i="1"/>
  <c r="Z20" i="1" s="1"/>
  <c r="AP19" i="1"/>
  <c r="AK19" i="1"/>
  <c r="AJ19" i="1"/>
  <c r="AA19" i="1"/>
  <c r="V19" i="1"/>
  <c r="Z19" i="1" s="1"/>
  <c r="AP18" i="1"/>
  <c r="AK18" i="1"/>
  <c r="AO18" i="1" s="1"/>
  <c r="AF18" i="1"/>
  <c r="AJ18" i="1" s="1"/>
  <c r="AA18" i="1"/>
  <c r="AE18" i="1" s="1"/>
  <c r="V18" i="1"/>
  <c r="Z18" i="1" s="1"/>
  <c r="AP17" i="1"/>
  <c r="AO17" i="1"/>
  <c r="AA17" i="1"/>
  <c r="AE17" i="1" s="1"/>
  <c r="V17" i="1"/>
  <c r="Z17" i="1" s="1"/>
  <c r="AK16" i="1"/>
  <c r="AO16" i="1" s="1"/>
  <c r="AF16" i="1"/>
  <c r="AJ16" i="1" s="1"/>
  <c r="AA16" i="1"/>
  <c r="AE16" i="1" s="1"/>
  <c r="V16" i="1"/>
  <c r="Z16" i="1" s="1"/>
  <c r="AP15" i="1"/>
  <c r="AK15" i="1"/>
  <c r="AF15" i="1"/>
  <c r="AJ15" i="1" s="1"/>
  <c r="AA15" i="1"/>
  <c r="AE15" i="1" s="1"/>
  <c r="V15" i="1"/>
  <c r="Z15" i="1" s="1"/>
  <c r="AP14" i="1"/>
  <c r="AK14" i="1"/>
  <c r="AO14" i="1" s="1"/>
  <c r="AF14" i="1"/>
  <c r="AJ14" i="1" s="1"/>
  <c r="AA14" i="1"/>
  <c r="AE14" i="1" s="1"/>
  <c r="V14" i="1"/>
  <c r="Z14" i="1" s="1"/>
  <c r="AP13" i="1"/>
  <c r="AK13" i="1"/>
  <c r="AO13" i="1" s="1"/>
  <c r="AF13" i="1"/>
  <c r="AJ13" i="1" s="1"/>
  <c r="AA13" i="1"/>
  <c r="AE13" i="1" s="1"/>
  <c r="V13" i="1"/>
  <c r="Z13" i="1" s="1"/>
  <c r="AP12" i="1"/>
  <c r="AK12" i="1"/>
  <c r="AO12" i="1" s="1"/>
  <c r="AF12" i="1"/>
  <c r="AJ12" i="1" s="1"/>
  <c r="AA12" i="1"/>
  <c r="AE12" i="1" s="1"/>
  <c r="V12" i="1"/>
  <c r="Z12" i="1" s="1"/>
  <c r="AP11" i="1"/>
  <c r="AK11" i="1"/>
  <c r="AO11" i="1" s="1"/>
  <c r="AJ11" i="1"/>
  <c r="AE11" i="1"/>
  <c r="V11" i="1"/>
  <c r="Z11" i="1" s="1"/>
  <c r="AP10" i="1"/>
  <c r="AK10" i="1"/>
  <c r="AO10" i="1" s="1"/>
  <c r="AF10" i="1"/>
  <c r="AJ10" i="1" s="1"/>
  <c r="AA10" i="1"/>
  <c r="AE10" i="1" s="1"/>
  <c r="V10" i="1"/>
  <c r="Z10" i="1" s="1"/>
  <c r="AP9" i="1"/>
  <c r="AK9" i="1"/>
  <c r="AO9" i="1" s="1"/>
  <c r="AA9" i="1"/>
  <c r="AE9" i="1" s="1"/>
  <c r="V9" i="1"/>
  <c r="AF8" i="1"/>
  <c r="AJ8" i="1" s="1"/>
  <c r="AA8" i="1"/>
  <c r="AE8" i="1" s="1"/>
  <c r="V8" i="1"/>
  <c r="Z8" i="1" s="1"/>
  <c r="AK7" i="1"/>
  <c r="AF7" i="1"/>
  <c r="AA7" i="1"/>
  <c r="Z7" i="1"/>
  <c r="Q21" i="1"/>
  <c r="U21" i="1" s="1"/>
  <c r="P21" i="1"/>
  <c r="G21" i="1"/>
  <c r="B21" i="1"/>
  <c r="Q20" i="1"/>
  <c r="U20" i="1" s="1"/>
  <c r="L20" i="1"/>
  <c r="P20" i="1" s="1"/>
  <c r="G20" i="1"/>
  <c r="K20" i="1" s="1"/>
  <c r="Q19" i="1"/>
  <c r="U19" i="1" s="1"/>
  <c r="L19" i="1"/>
  <c r="P19" i="1" s="1"/>
  <c r="G19" i="1"/>
  <c r="K19" i="1" s="1"/>
  <c r="B19" i="1"/>
  <c r="Q18" i="1"/>
  <c r="U18" i="1" s="1"/>
  <c r="L18" i="1"/>
  <c r="P18" i="1" s="1"/>
  <c r="K18" i="1"/>
  <c r="B18" i="1"/>
  <c r="Q17" i="1"/>
  <c r="U17" i="1" s="1"/>
  <c r="L17" i="1"/>
  <c r="P17" i="1" s="1"/>
  <c r="G17" i="1"/>
  <c r="K17" i="1" s="1"/>
  <c r="B17" i="1"/>
  <c r="Q16" i="1"/>
  <c r="U16" i="1" s="1"/>
  <c r="L16" i="1"/>
  <c r="P16" i="1" s="1"/>
  <c r="G16" i="1"/>
  <c r="K16" i="1" s="1"/>
  <c r="B16" i="1"/>
  <c r="Q15" i="1"/>
  <c r="U15" i="1" s="1"/>
  <c r="L15" i="1"/>
  <c r="P15" i="1" s="1"/>
  <c r="G15" i="1"/>
  <c r="K15" i="1" s="1"/>
  <c r="B15" i="1"/>
  <c r="Q14" i="1"/>
  <c r="U14" i="1" s="1"/>
  <c r="L14" i="1"/>
  <c r="P14" i="1" s="1"/>
  <c r="G14" i="1"/>
  <c r="K14" i="1" s="1"/>
  <c r="B14" i="1"/>
  <c r="Q13" i="1"/>
  <c r="U13" i="1" s="1"/>
  <c r="L13" i="1"/>
  <c r="P13" i="1" s="1"/>
  <c r="G13" i="1"/>
  <c r="K13" i="1" s="1"/>
  <c r="B13" i="1"/>
  <c r="L12" i="1"/>
  <c r="P12" i="1" s="1"/>
  <c r="G12" i="1"/>
  <c r="K12" i="1" s="1"/>
  <c r="B12" i="1"/>
  <c r="Q11" i="1"/>
  <c r="U11" i="1" s="1"/>
  <c r="L11" i="1"/>
  <c r="P11" i="1" s="1"/>
  <c r="G11" i="1"/>
  <c r="K11" i="1" s="1"/>
  <c r="B11" i="1"/>
  <c r="Q10" i="1"/>
  <c r="U10" i="1" s="1"/>
  <c r="L10" i="1"/>
  <c r="P10" i="1" s="1"/>
  <c r="G10" i="1"/>
  <c r="K10" i="1" s="1"/>
  <c r="B10" i="1"/>
  <c r="Q9" i="1"/>
  <c r="U9" i="1" s="1"/>
  <c r="L9" i="1"/>
  <c r="P9" i="1" s="1"/>
  <c r="G9" i="1"/>
  <c r="K9" i="1" s="1"/>
  <c r="B9" i="1"/>
  <c r="Q8" i="1"/>
  <c r="U8" i="1" s="1"/>
  <c r="L8" i="1"/>
  <c r="P8" i="1" s="1"/>
  <c r="G8" i="1"/>
  <c r="K8" i="1" s="1"/>
  <c r="B8" i="1"/>
  <c r="Q7" i="1"/>
  <c r="L7" i="1"/>
  <c r="P7" i="1" l="1"/>
  <c r="AJ7" i="1"/>
  <c r="U7" i="1"/>
  <c r="Z21" i="1"/>
  <c r="AE19" i="1"/>
  <c r="AT11" i="1"/>
  <c r="AT17" i="1"/>
  <c r="F8" i="1"/>
  <c r="F18" i="1"/>
  <c r="AT13" i="1"/>
  <c r="AT19" i="1"/>
  <c r="AT21" i="1"/>
  <c r="F12" i="1"/>
  <c r="F16" i="1"/>
  <c r="AE7" i="1"/>
  <c r="F9" i="1"/>
  <c r="F11" i="1"/>
  <c r="F13" i="1"/>
  <c r="AT9" i="1"/>
  <c r="AT12" i="1"/>
  <c r="AT18" i="1"/>
  <c r="F15" i="1"/>
  <c r="AT20" i="1"/>
  <c r="F10" i="1"/>
  <c r="F14" i="1"/>
  <c r="F17" i="1"/>
  <c r="F19" i="1"/>
  <c r="F21" i="1"/>
  <c r="BS11" i="1"/>
  <c r="BS19" i="1"/>
  <c r="BS21" i="1"/>
  <c r="BS14" i="1"/>
  <c r="BS20" i="1"/>
  <c r="BS15" i="1"/>
  <c r="BS8" i="1"/>
  <c r="BS16" i="1"/>
  <c r="BS12" i="1"/>
  <c r="BS9" i="1"/>
  <c r="BS17" i="1"/>
  <c r="BS13" i="1"/>
  <c r="BS10" i="1"/>
  <c r="BS18" i="1"/>
  <c r="AT14" i="1"/>
  <c r="AT15" i="1"/>
  <c r="AT10" i="1"/>
  <c r="AO19" i="1"/>
  <c r="AT8" i="1"/>
  <c r="AO15" i="1"/>
  <c r="AO7" i="1"/>
  <c r="Z9" i="1"/>
  <c r="AE21" i="1"/>
  <c r="K21" i="1"/>
</calcChain>
</file>

<file path=xl/sharedStrings.xml><?xml version="1.0" encoding="utf-8"?>
<sst xmlns="http://schemas.openxmlformats.org/spreadsheetml/2006/main" count="255" uniqueCount="56">
  <si>
    <t>Land</t>
  </si>
  <si>
    <t>Baden-Württemberg</t>
  </si>
  <si>
    <t>Bayern</t>
  </si>
  <si>
    <t>Brandenburg + Berlin</t>
  </si>
  <si>
    <t>Hessen</t>
  </si>
  <si>
    <t>Mecklenburg-Vorpommern</t>
  </si>
  <si>
    <t>Niedersachsen</t>
  </si>
  <si>
    <t>Nordrhein-Westfalen</t>
  </si>
  <si>
    <t>Rheinland-Pfalz</t>
  </si>
  <si>
    <t>Saarland</t>
  </si>
  <si>
    <t>Sachsen</t>
  </si>
  <si>
    <t>Sachsen-Anhalt</t>
  </si>
  <si>
    <t>Schleswig-Holstein</t>
  </si>
  <si>
    <t>Thüringen</t>
  </si>
  <si>
    <t>Hamburg + Bremen</t>
  </si>
  <si>
    <t xml:space="preserve"> -- </t>
  </si>
  <si>
    <t>Value adding steps:</t>
  </si>
  <si>
    <t>Table formated</t>
  </si>
  <si>
    <t>Table Quality checked: Totals</t>
  </si>
  <si>
    <t>Oak</t>
  </si>
  <si>
    <t>Beech</t>
  </si>
  <si>
    <t>Other deciduous trees with
Long Life Expectancy</t>
  </si>
  <si>
    <t>Other deciduous trees with
Stort Life Expectancy</t>
  </si>
  <si>
    <t>All Deciduous Trees</t>
  </si>
  <si>
    <t>Spruce</t>
  </si>
  <si>
    <t>Fir</t>
  </si>
  <si>
    <t>Douglas Fir</t>
  </si>
  <si>
    <t>Pine</t>
  </si>
  <si>
    <t>Larch</t>
  </si>
  <si>
    <t>All Coniferous Trees</t>
  </si>
  <si>
    <t>Temporarily Unstocked area</t>
  </si>
  <si>
    <t>All Tree Species</t>
  </si>
  <si>
    <t>Gap / Lücke *</t>
  </si>
  <si>
    <t>Decidous Stands</t>
  </si>
  <si>
    <t>Coniferous Stands</t>
  </si>
  <si>
    <t>Total Stands</t>
  </si>
  <si>
    <t>Unaccountable or Temporarily unstocked Stand areas</t>
  </si>
  <si>
    <t>Stands, only in accessible Forest areas</t>
  </si>
  <si>
    <t>Accessible F. parts Germany (all Länder)</t>
  </si>
  <si>
    <r>
      <t xml:space="preserve">NFI-3 (2011-2013): NFI-3 Datenbank Tabelle: 2.03 Veränderung der Waldfläche (gemäß Standflächenanteil) [ha] nach Land und Baumartengruppe (rechnerischer Reinbestand) </t>
    </r>
    <r>
      <rPr>
        <i/>
        <sz val="12"/>
        <color theme="1"/>
        <rFont val="Calibri"/>
        <family val="2"/>
        <scheme val="minor"/>
      </rPr>
      <t>2.1.6 Veränderung der Waldfläche [ha] nach Land und Baumartengruppe (rechnerischer Reinbestand)</t>
    </r>
    <r>
      <rPr>
        <b/>
        <sz val="12"/>
        <color theme="1"/>
        <rFont val="Calibri"/>
        <family val="2"/>
        <scheme val="minor"/>
      </rPr>
      <t xml:space="preserve">; </t>
    </r>
  </si>
  <si>
    <t xml:space="preserve">NFI-3 (2011-2013): NFI-3 DB Table: 2.03 Change in Forest area [ha] by federal state (NUTS 1 level) and tree species group (calculated pure stand) </t>
  </si>
  <si>
    <t>Calculated
Status 2002
in ha</t>
  </si>
  <si>
    <t>Change from
2002 to 2012
in ha</t>
  </si>
  <si>
    <t>SE95 ± [%]
of Change</t>
  </si>
  <si>
    <t>Calc. Change
2002 to 2012
in %</t>
  </si>
  <si>
    <t>From Table 1.04
Status 2012
in ha</t>
  </si>
  <si>
    <t>N.A.</t>
  </si>
  <si>
    <t>From Table 1.04 Status 2012
HOWEVER reduced by 'Unaccountable or Temporarily unstocked Stand areas' values that are not considered
in the original Change Table 2.03
in ha</t>
  </si>
  <si>
    <t>Columns 'Calc. Change 2002 to 2012 in %' added with calculated values of percentage of Change between 2002 and 2012 on basis of the 2002 value.</t>
  </si>
  <si>
    <t>Cells in light grey contain the original values of the original Change Table 2.03</t>
  </si>
  <si>
    <t>Columns 'Calculated Status 2002 in ha' added with the calculated difference of column 'From Table 1.04 Status 2012 in ha' and 'Change from 2002 to 2012 in ha' (the original values of the Change table 2.03).</t>
  </si>
  <si>
    <t>Columns 'From Table 1.04 Status 2012 in ha' containing the original values for the 2012 Status.</t>
  </si>
  <si>
    <r>
      <t xml:space="preserve">3. NFI Database Table 2.03 (https://bwi.info/start.aspx) </t>
    </r>
    <r>
      <rPr>
        <b/>
        <sz val="11"/>
        <color theme="1"/>
        <rFont val="Calibri"/>
        <family val="2"/>
        <scheme val="minor"/>
      </rPr>
      <t>OR</t>
    </r>
    <r>
      <rPr>
        <sz val="11"/>
        <color theme="1"/>
        <rFont val="Calibri"/>
        <family val="2"/>
        <scheme val="minor"/>
      </rPr>
      <t xml:space="preserve"> NFI - Report: Ergebnisse der Bundeswaldinventur 2012, Chapter 2.1.6, page 66 &amp; 67, (https://www.bundeswaldinventur.de/fileadmin/SITE_MASTER/content/Downloads/BMEL_BWI_Bericht_Ergebnisse_2012_RZ02_web-4.pdf)</t>
    </r>
  </si>
  <si>
    <r>
      <rPr>
        <b/>
        <sz val="11"/>
        <color theme="1"/>
        <rFont val="Calibri"/>
        <family val="2"/>
        <scheme val="minor"/>
      </rPr>
      <t>Full DB Query criteria as provided with the exported table</t>
    </r>
    <r>
      <rPr>
        <sz val="11"/>
        <color theme="1"/>
        <rFont val="Calibri"/>
        <family val="2"/>
        <scheme val="minor"/>
      </rPr>
      <t>: change in forest area [ha] by federal state and tree species group Filter:period=2002-2012 ; ; Basis:Germany, intersection area forested area of both inventories, accessible forest**, only trees in main stand or plenter forest (without gaps in stand), within the stand, grid: 16km²: NI, NW, HE, SL, BY, BE, BB, ST, TH / 8km²: NI, BY, SN, TH / 4km²: SH, RP, BW, MV (intersection inventory net for NFI period 2002-2012); ideell area (share of tree space percentage) (77V1PI_L637mf_0212_bi/2014-8-5 14:24:44.730)</t>
    </r>
  </si>
  <si>
    <t>Source:</t>
  </si>
  <si>
    <t>Thünen-Institut, Dritte Bundeswaldinventur - Ergebnisdatenbank, https://bwi.info,  Aufruf am: [13.01.2020], 77V1PI_L637mf_0212_bi/2014-8-5 14:24:44.730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</si>
</sst>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1"/>
      <color rgb="FF000000"/>
      <name val="Calibri"/>
      <family val="2"/>
    </font>
    <font>
      <sz val="11"/>
      <color rgb="FF000000"/>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20" fillId="0" borderId="0" applyNumberFormat="0" applyBorder="0" applyAlignment="0"/>
  </cellStyleXfs>
  <cellXfs count="98">
    <xf numFmtId="0" fontId="0" fillId="0" borderId="0" xfId="0"/>
    <xf numFmtId="0" fontId="19" fillId="0" borderId="0" xfId="0" applyFont="1" applyAlignment="1">
      <alignment wrapText="1"/>
    </xf>
    <xf numFmtId="0" fontId="19" fillId="0" borderId="0" xfId="0" applyFont="1" applyAlignment="1">
      <alignment wrapText="1"/>
    </xf>
    <xf numFmtId="0" fontId="0" fillId="0" borderId="0" xfId="0"/>
    <xf numFmtId="0" fontId="0" fillId="0" borderId="0" xfId="0" applyFill="1"/>
    <xf numFmtId="0" fontId="21" fillId="0" borderId="0" xfId="43" applyFont="1" applyFill="1" applyProtection="1"/>
    <xf numFmtId="0" fontId="19" fillId="0" borderId="10" xfId="0" applyFont="1" applyBorder="1" applyAlignment="1">
      <alignment horizontal="center" wrapText="1"/>
    </xf>
    <xf numFmtId="0" fontId="19" fillId="0" borderId="19" xfId="0" applyFont="1" applyBorder="1" applyAlignment="1">
      <alignment horizontal="center" wrapText="1"/>
    </xf>
    <xf numFmtId="0" fontId="19" fillId="0" borderId="20" xfId="0" applyFont="1" applyBorder="1" applyAlignment="1">
      <alignment horizontal="center" wrapText="1"/>
    </xf>
    <xf numFmtId="0" fontId="19" fillId="0" borderId="21" xfId="0" applyFont="1" applyBorder="1" applyAlignment="1">
      <alignment horizontal="center" wrapText="1"/>
    </xf>
    <xf numFmtId="4" fontId="0" fillId="0" borderId="0" xfId="0" applyNumberFormat="1"/>
    <xf numFmtId="3" fontId="0" fillId="0" borderId="0" xfId="0" applyNumberFormat="1"/>
    <xf numFmtId="0" fontId="22" fillId="0" borderId="0" xfId="0" applyFont="1" applyAlignment="1"/>
    <xf numFmtId="0" fontId="23" fillId="0" borderId="0" xfId="0" applyFont="1"/>
    <xf numFmtId="0" fontId="23" fillId="0" borderId="0" xfId="0" applyFont="1"/>
    <xf numFmtId="3" fontId="18" fillId="0" borderId="22" xfId="0" applyNumberFormat="1" applyFont="1" applyBorder="1" applyAlignment="1">
      <alignment horizontal="right" wrapText="1"/>
    </xf>
    <xf numFmtId="164" fontId="18" fillId="0" borderId="22" xfId="42" applyNumberFormat="1" applyFont="1" applyBorder="1" applyAlignment="1">
      <alignment horizontal="right" wrapText="1"/>
    </xf>
    <xf numFmtId="3" fontId="18" fillId="0" borderId="23" xfId="0" applyNumberFormat="1" applyFont="1" applyBorder="1" applyAlignment="1">
      <alignment horizontal="right" wrapText="1"/>
    </xf>
    <xf numFmtId="164" fontId="18" fillId="0" borderId="24" xfId="42" applyNumberFormat="1" applyFont="1" applyBorder="1" applyAlignment="1">
      <alignment horizontal="right" wrapText="1"/>
    </xf>
    <xf numFmtId="3" fontId="18" fillId="0" borderId="20" xfId="0" applyNumberFormat="1" applyFont="1" applyBorder="1" applyAlignment="1">
      <alignment horizontal="right" wrapText="1"/>
    </xf>
    <xf numFmtId="3" fontId="18" fillId="0" borderId="25" xfId="0" applyNumberFormat="1" applyFont="1" applyBorder="1" applyAlignment="1">
      <alignment horizontal="right" wrapText="1"/>
    </xf>
    <xf numFmtId="164" fontId="18" fillId="0" borderId="26" xfId="42" applyNumberFormat="1" applyFont="1" applyBorder="1" applyAlignment="1">
      <alignment horizontal="right" wrapText="1"/>
    </xf>
    <xf numFmtId="3" fontId="18" fillId="0" borderId="26" xfId="0" applyNumberFormat="1" applyFont="1" applyBorder="1" applyAlignment="1">
      <alignment horizontal="right" wrapText="1"/>
    </xf>
    <xf numFmtId="164" fontId="18" fillId="0" borderId="27" xfId="42" applyNumberFormat="1" applyFont="1" applyBorder="1" applyAlignment="1">
      <alignment horizontal="right" wrapText="1"/>
    </xf>
    <xf numFmtId="0" fontId="0" fillId="0" borderId="0" xfId="0" applyFill="1" applyBorder="1"/>
    <xf numFmtId="0" fontId="19" fillId="0" borderId="31" xfId="0" applyFont="1" applyBorder="1" applyAlignment="1">
      <alignment horizontal="left" wrapText="1"/>
    </xf>
    <xf numFmtId="0" fontId="19" fillId="0" borderId="32" xfId="0" applyFont="1" applyBorder="1" applyAlignment="1">
      <alignment horizontal="left" wrapText="1"/>
    </xf>
    <xf numFmtId="0" fontId="19" fillId="0" borderId="33" xfId="0" applyFont="1" applyBorder="1" applyAlignment="1">
      <alignment horizontal="left" wrapText="1"/>
    </xf>
    <xf numFmtId="165" fontId="19" fillId="33" borderId="35" xfId="0" applyNumberFormat="1" applyFont="1" applyFill="1" applyBorder="1" applyAlignment="1">
      <alignment horizontal="right" wrapText="1"/>
    </xf>
    <xf numFmtId="3" fontId="19" fillId="33" borderId="35" xfId="0" applyNumberFormat="1" applyFont="1" applyFill="1" applyBorder="1" applyAlignment="1">
      <alignment horizontal="right" wrapText="1"/>
    </xf>
    <xf numFmtId="0" fontId="19" fillId="33" borderId="37" xfId="0" applyFont="1" applyFill="1" applyBorder="1" applyAlignment="1">
      <alignment horizontal="left" wrapText="1"/>
    </xf>
    <xf numFmtId="0" fontId="23" fillId="0" borderId="0" xfId="0" applyFont="1"/>
    <xf numFmtId="0" fontId="19" fillId="0" borderId="39" xfId="0" applyFont="1" applyBorder="1" applyAlignment="1">
      <alignment horizontal="center" wrapText="1"/>
    </xf>
    <xf numFmtId="3" fontId="18" fillId="0" borderId="40" xfId="0" applyNumberFormat="1" applyFont="1" applyBorder="1" applyAlignment="1">
      <alignment horizontal="right" wrapText="1"/>
    </xf>
    <xf numFmtId="3" fontId="18" fillId="0" borderId="41" xfId="0" applyNumberFormat="1" applyFont="1" applyBorder="1" applyAlignment="1">
      <alignment horizontal="right" wrapText="1"/>
    </xf>
    <xf numFmtId="0" fontId="19" fillId="33" borderId="20" xfId="0" applyFont="1" applyFill="1" applyBorder="1" applyAlignment="1">
      <alignment horizontal="center" wrapText="1"/>
    </xf>
    <xf numFmtId="3" fontId="18" fillId="33" borderId="26" xfId="0" applyNumberFormat="1" applyFont="1" applyFill="1" applyBorder="1" applyAlignment="1">
      <alignment horizontal="right" wrapText="1"/>
    </xf>
    <xf numFmtId="165" fontId="18" fillId="33" borderId="26" xfId="0" applyNumberFormat="1" applyFont="1" applyFill="1" applyBorder="1" applyAlignment="1">
      <alignment horizontal="right" wrapText="1"/>
    </xf>
    <xf numFmtId="164" fontId="18" fillId="0" borderId="44" xfId="42" applyNumberFormat="1" applyFont="1" applyBorder="1" applyAlignment="1">
      <alignment horizontal="right" wrapText="1"/>
    </xf>
    <xf numFmtId="3" fontId="18" fillId="33" borderId="22" xfId="0" applyNumberFormat="1" applyFont="1" applyFill="1" applyBorder="1" applyAlignment="1">
      <alignment horizontal="right" wrapText="1"/>
    </xf>
    <xf numFmtId="165" fontId="18" fillId="33" borderId="22" xfId="0" applyNumberFormat="1" applyFont="1" applyFill="1" applyBorder="1" applyAlignment="1">
      <alignment horizontal="right" wrapText="1"/>
    </xf>
    <xf numFmtId="164" fontId="18" fillId="0" borderId="45" xfId="42" applyNumberFormat="1" applyFont="1" applyBorder="1" applyAlignment="1">
      <alignment horizontal="right" wrapText="1"/>
    </xf>
    <xf numFmtId="3" fontId="18" fillId="33" borderId="20" xfId="0" applyNumberFormat="1" applyFont="1" applyFill="1" applyBorder="1" applyAlignment="1">
      <alignment horizontal="right" wrapText="1"/>
    </xf>
    <xf numFmtId="165" fontId="18" fillId="33" borderId="20" xfId="0" applyNumberFormat="1" applyFont="1" applyFill="1" applyBorder="1" applyAlignment="1">
      <alignment horizontal="right" wrapText="1"/>
    </xf>
    <xf numFmtId="164" fontId="18" fillId="0" borderId="46" xfId="42" applyNumberFormat="1" applyFont="1" applyBorder="1" applyAlignment="1">
      <alignment horizontal="right" wrapText="1"/>
    </xf>
    <xf numFmtId="164" fontId="18" fillId="0" borderId="20" xfId="42" applyNumberFormat="1" applyFont="1" applyFill="1" applyBorder="1" applyAlignment="1">
      <alignment horizontal="right" wrapText="1"/>
    </xf>
    <xf numFmtId="3" fontId="19" fillId="34" borderId="34" xfId="0" applyNumberFormat="1" applyFont="1" applyFill="1" applyBorder="1" applyAlignment="1">
      <alignment horizontal="right" wrapText="1"/>
    </xf>
    <xf numFmtId="3" fontId="19" fillId="34" borderId="35" xfId="0" applyNumberFormat="1" applyFont="1" applyFill="1" applyBorder="1" applyAlignment="1">
      <alignment horizontal="right" wrapText="1"/>
    </xf>
    <xf numFmtId="164" fontId="19" fillId="34" borderId="35" xfId="42" applyNumberFormat="1" applyFont="1" applyFill="1" applyBorder="1" applyAlignment="1">
      <alignment horizontal="right" wrapText="1"/>
    </xf>
    <xf numFmtId="164" fontId="19" fillId="34" borderId="47" xfId="42" applyNumberFormat="1" applyFont="1" applyFill="1" applyBorder="1" applyAlignment="1">
      <alignment horizontal="right" wrapText="1"/>
    </xf>
    <xf numFmtId="3" fontId="18" fillId="34" borderId="35" xfId="0" applyNumberFormat="1" applyFont="1" applyFill="1" applyBorder="1" applyAlignment="1">
      <alignment horizontal="right" wrapText="1"/>
    </xf>
    <xf numFmtId="3" fontId="18" fillId="33" borderId="35" xfId="0" applyNumberFormat="1" applyFont="1" applyFill="1" applyBorder="1" applyAlignment="1">
      <alignment horizontal="right" wrapText="1"/>
    </xf>
    <xf numFmtId="165" fontId="18" fillId="33" borderId="35" xfId="0" applyNumberFormat="1" applyFont="1" applyFill="1" applyBorder="1" applyAlignment="1">
      <alignment horizontal="right" wrapText="1"/>
    </xf>
    <xf numFmtId="164" fontId="18" fillId="34" borderId="35" xfId="42" applyNumberFormat="1" applyFont="1" applyFill="1" applyBorder="1" applyAlignment="1">
      <alignment horizontal="right" wrapText="1"/>
    </xf>
    <xf numFmtId="3" fontId="18" fillId="0" borderId="20" xfId="0" applyNumberFormat="1" applyFont="1" applyFill="1" applyBorder="1" applyAlignment="1">
      <alignment horizontal="right" wrapText="1"/>
    </xf>
    <xf numFmtId="164" fontId="18" fillId="0" borderId="21" xfId="42" applyNumberFormat="1" applyFont="1" applyBorder="1" applyAlignment="1">
      <alignment horizontal="right" wrapText="1"/>
    </xf>
    <xf numFmtId="4" fontId="16" fillId="0" borderId="0" xfId="0" applyNumberFormat="1" applyFont="1"/>
    <xf numFmtId="3" fontId="19" fillId="0" borderId="26" xfId="0" applyNumberFormat="1" applyFont="1" applyBorder="1" applyAlignment="1">
      <alignment horizontal="right" wrapText="1"/>
    </xf>
    <xf numFmtId="3" fontId="19" fillId="33" borderId="26" xfId="0" applyNumberFormat="1" applyFont="1" applyFill="1" applyBorder="1" applyAlignment="1">
      <alignment horizontal="right" wrapText="1"/>
    </xf>
    <xf numFmtId="165" fontId="19" fillId="33" borderId="26" xfId="0" applyNumberFormat="1" applyFont="1" applyFill="1" applyBorder="1" applyAlignment="1">
      <alignment horizontal="right" wrapText="1"/>
    </xf>
    <xf numFmtId="3" fontId="19" fillId="0" borderId="22" xfId="0" applyNumberFormat="1" applyFont="1" applyBorder="1" applyAlignment="1">
      <alignment horizontal="right" wrapText="1"/>
    </xf>
    <xf numFmtId="3" fontId="19" fillId="33" borderId="22" xfId="0" applyNumberFormat="1" applyFont="1" applyFill="1" applyBorder="1" applyAlignment="1">
      <alignment horizontal="right" wrapText="1"/>
    </xf>
    <xf numFmtId="165" fontId="19" fillId="33" borderId="22" xfId="0" applyNumberFormat="1" applyFont="1" applyFill="1" applyBorder="1" applyAlignment="1">
      <alignment horizontal="right" wrapText="1"/>
    </xf>
    <xf numFmtId="3" fontId="19" fillId="0" borderId="20" xfId="0" applyNumberFormat="1" applyFont="1" applyBorder="1" applyAlignment="1">
      <alignment horizontal="right" wrapText="1"/>
    </xf>
    <xf numFmtId="3" fontId="19" fillId="33" borderId="20" xfId="0" applyNumberFormat="1" applyFont="1" applyFill="1" applyBorder="1" applyAlignment="1">
      <alignment horizontal="right" wrapText="1"/>
    </xf>
    <xf numFmtId="165" fontId="19" fillId="33" borderId="20" xfId="0" applyNumberFormat="1" applyFont="1" applyFill="1" applyBorder="1" applyAlignment="1">
      <alignment horizontal="right" wrapText="1"/>
    </xf>
    <xf numFmtId="0" fontId="19" fillId="0" borderId="46" xfId="0" applyFont="1" applyBorder="1" applyAlignment="1">
      <alignment horizontal="center" wrapText="1"/>
    </xf>
    <xf numFmtId="3" fontId="19" fillId="34" borderId="42" xfId="0" applyNumberFormat="1" applyFont="1" applyFill="1" applyBorder="1" applyAlignment="1">
      <alignment horizontal="right" wrapText="1"/>
    </xf>
    <xf numFmtId="3" fontId="19" fillId="0" borderId="25" xfId="0" applyNumberFormat="1" applyFont="1" applyBorder="1" applyAlignment="1">
      <alignment horizontal="right" wrapText="1"/>
    </xf>
    <xf numFmtId="164" fontId="19" fillId="0" borderId="27" xfId="42" applyNumberFormat="1" applyFont="1" applyBorder="1" applyAlignment="1">
      <alignment horizontal="right" wrapText="1"/>
    </xf>
    <xf numFmtId="3" fontId="19" fillId="0" borderId="23" xfId="0" applyNumberFormat="1" applyFont="1" applyBorder="1" applyAlignment="1">
      <alignment horizontal="right" wrapText="1"/>
    </xf>
    <xf numFmtId="164" fontId="19" fillId="0" borderId="24" xfId="42" applyNumberFormat="1" applyFont="1" applyBorder="1" applyAlignment="1">
      <alignment horizontal="right" wrapText="1"/>
    </xf>
    <xf numFmtId="3" fontId="19" fillId="0" borderId="19" xfId="0" applyNumberFormat="1" applyFont="1" applyFill="1" applyBorder="1" applyAlignment="1">
      <alignment horizontal="right" wrapText="1"/>
    </xf>
    <xf numFmtId="164" fontId="19" fillId="0" borderId="21" xfId="42" applyNumberFormat="1" applyFont="1" applyFill="1" applyBorder="1" applyAlignment="1">
      <alignment horizontal="right" wrapText="1"/>
    </xf>
    <xf numFmtId="164" fontId="19" fillId="34" borderId="36" xfId="42" applyNumberFormat="1" applyFont="1" applyFill="1" applyBorder="1" applyAlignment="1">
      <alignment horizontal="right" wrapText="1"/>
    </xf>
    <xf numFmtId="3" fontId="18" fillId="0" borderId="39" xfId="0" applyNumberFormat="1" applyFont="1" applyFill="1" applyBorder="1" applyAlignment="1">
      <alignment horizontal="right" wrapText="1"/>
    </xf>
    <xf numFmtId="3" fontId="18" fillId="34" borderId="42" xfId="0" applyNumberFormat="1" applyFont="1" applyFill="1" applyBorder="1" applyAlignment="1">
      <alignment horizontal="right" wrapText="1"/>
    </xf>
    <xf numFmtId="164" fontId="19" fillId="0" borderId="21" xfId="42" applyNumberFormat="1" applyFont="1" applyBorder="1" applyAlignment="1">
      <alignment horizontal="right" wrapText="1"/>
    </xf>
    <xf numFmtId="4" fontId="0" fillId="0" borderId="0" xfId="0" applyNumberFormat="1" applyFill="1"/>
    <xf numFmtId="0" fontId="21" fillId="33" borderId="0" xfId="43" applyFont="1" applyFill="1" applyProtection="1"/>
    <xf numFmtId="0" fontId="19" fillId="0" borderId="38" xfId="0" applyFont="1" applyBorder="1" applyAlignment="1">
      <alignment horizontal="center" wrapText="1"/>
    </xf>
    <xf numFmtId="0" fontId="19" fillId="0" borderId="17" xfId="0" applyFont="1" applyBorder="1" applyAlignment="1">
      <alignment horizontal="center" wrapText="1"/>
    </xf>
    <xf numFmtId="0" fontId="19" fillId="0" borderId="18" xfId="0" applyFont="1" applyBorder="1" applyAlignment="1">
      <alignment horizontal="center" wrapText="1"/>
    </xf>
    <xf numFmtId="0" fontId="19" fillId="0" borderId="15" xfId="0" applyFont="1" applyBorder="1" applyAlignment="1">
      <alignment horizontal="center" wrapText="1"/>
    </xf>
    <xf numFmtId="0" fontId="19" fillId="0" borderId="13" xfId="0" applyFont="1" applyBorder="1" applyAlignment="1">
      <alignment horizontal="center" wrapText="1"/>
    </xf>
    <xf numFmtId="0" fontId="19" fillId="0" borderId="14" xfId="0" applyFont="1" applyBorder="1" applyAlignment="1">
      <alignment horizontal="center" wrapText="1"/>
    </xf>
    <xf numFmtId="0" fontId="16" fillId="0" borderId="10" xfId="0" applyFont="1" applyBorder="1" applyAlignment="1">
      <alignment horizontal="center"/>
    </xf>
    <xf numFmtId="0" fontId="16" fillId="0" borderId="11" xfId="0" applyFont="1" applyBorder="1" applyAlignment="1">
      <alignment horizontal="center"/>
    </xf>
    <xf numFmtId="0" fontId="16" fillId="0" borderId="12" xfId="0" applyFont="1" applyBorder="1" applyAlignment="1">
      <alignment horizontal="center"/>
    </xf>
    <xf numFmtId="0" fontId="16" fillId="0" borderId="30" xfId="0" applyFont="1" applyBorder="1" applyAlignment="1">
      <alignment horizontal="center"/>
    </xf>
    <xf numFmtId="0" fontId="16" fillId="0" borderId="43" xfId="0" applyFont="1" applyBorder="1" applyAlignment="1">
      <alignment horizontal="center"/>
    </xf>
    <xf numFmtId="0" fontId="16" fillId="0" borderId="28" xfId="0" applyFont="1" applyBorder="1" applyAlignment="1">
      <alignment horizontal="center"/>
    </xf>
    <xf numFmtId="0" fontId="16" fillId="0" borderId="29" xfId="0" applyFont="1" applyBorder="1" applyAlignment="1">
      <alignment horizontal="center"/>
    </xf>
    <xf numFmtId="0" fontId="22" fillId="0" borderId="0" xfId="0" applyFont="1" applyAlignment="1">
      <alignment wrapText="1"/>
    </xf>
    <xf numFmtId="0" fontId="23" fillId="0" borderId="0" xfId="0" applyFont="1"/>
    <xf numFmtId="0" fontId="19" fillId="0" borderId="16" xfId="0" applyFont="1" applyBorder="1" applyAlignment="1">
      <alignment horizontal="center" wrapText="1"/>
    </xf>
    <xf numFmtId="0" fontId="19" fillId="0" borderId="48" xfId="0" applyFont="1" applyBorder="1" applyAlignment="1">
      <alignment horizontal="center" wrapText="1"/>
    </xf>
    <xf numFmtId="0" fontId="16"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34"/>
  <sheetViews>
    <sheetView tabSelected="1" workbookViewId="0">
      <pane xSplit="1" ySplit="6" topLeftCell="B7" activePane="bottomRight" state="frozen"/>
      <selection pane="topRight" activeCell="B1" sqref="B1"/>
      <selection pane="bottomLeft" activeCell="A6" sqref="A6"/>
      <selection pane="bottomRight" sqref="A1:AZ1"/>
    </sheetView>
  </sheetViews>
  <sheetFormatPr defaultRowHeight="15" x14ac:dyDescent="0.25"/>
  <cols>
    <col min="1" max="1" width="33" customWidth="1"/>
    <col min="2" max="2" width="14.28515625" customWidth="1"/>
    <col min="3" max="3" width="14.28515625" style="3" customWidth="1"/>
    <col min="4" max="6" width="14.28515625" customWidth="1"/>
    <col min="7" max="11" width="14.28515625" style="3" customWidth="1"/>
    <col min="12" max="12" width="14.28515625" customWidth="1"/>
    <col min="13" max="13" width="14.28515625" style="3" customWidth="1"/>
    <col min="14" max="16" width="14.28515625" customWidth="1"/>
    <col min="17" max="21" width="14.28515625" style="3" customWidth="1"/>
    <col min="22" max="22" width="14.28515625" customWidth="1"/>
    <col min="23" max="23" width="14.28515625" style="3" customWidth="1"/>
    <col min="24" max="27" width="14.28515625" customWidth="1"/>
    <col min="28" max="28" width="14.28515625" style="3" customWidth="1"/>
    <col min="29" max="31" width="14.28515625" customWidth="1"/>
    <col min="32" max="51" width="14.28515625" style="3" customWidth="1"/>
    <col min="52" max="52" width="14.28515625" customWidth="1"/>
    <col min="53" max="53" width="14.28515625" style="3" customWidth="1"/>
    <col min="54" max="56" width="14.28515625" customWidth="1"/>
    <col min="57" max="67" width="14.28515625" style="3" customWidth="1"/>
    <col min="68" max="68" width="33.7109375" style="3" customWidth="1"/>
    <col min="69" max="71" width="14.28515625" style="3" customWidth="1"/>
    <col min="73" max="73" width="11.7109375" bestFit="1" customWidth="1"/>
    <col min="75" max="75" width="12.42578125" bestFit="1" customWidth="1"/>
    <col min="77" max="77" width="9.85546875" bestFit="1" customWidth="1"/>
    <col min="81" max="83" width="13.140625" customWidth="1"/>
    <col min="85" max="85" width="10.5703125" customWidth="1"/>
  </cols>
  <sheetData>
    <row r="1" spans="1:85" ht="25.5" customHeight="1" x14ac:dyDescent="0.25">
      <c r="A1" s="93" t="s">
        <v>39</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31"/>
    </row>
    <row r="2" spans="1:85" s="3" customFormat="1" ht="25.5" customHeight="1" thickBot="1" x14ac:dyDescent="0.3">
      <c r="A2" s="12" t="s">
        <v>40</v>
      </c>
      <c r="B2" s="13"/>
      <c r="C2" s="31"/>
      <c r="D2" s="13"/>
      <c r="E2" s="13"/>
      <c r="F2" s="13"/>
      <c r="G2" s="14"/>
      <c r="H2" s="31"/>
      <c r="I2" s="14"/>
      <c r="J2" s="14"/>
      <c r="K2" s="14"/>
      <c r="L2" s="13"/>
      <c r="M2" s="31"/>
      <c r="N2" s="13"/>
      <c r="O2" s="13"/>
      <c r="P2" s="13"/>
      <c r="Q2" s="14"/>
      <c r="R2" s="31"/>
      <c r="S2" s="14"/>
      <c r="T2" s="14"/>
      <c r="U2" s="14"/>
      <c r="V2" s="13"/>
      <c r="W2" s="31"/>
      <c r="X2" s="13"/>
      <c r="Y2" s="13"/>
      <c r="Z2" s="13"/>
      <c r="AA2" s="13"/>
      <c r="AB2" s="31"/>
      <c r="AC2" s="13"/>
      <c r="AD2" s="13"/>
      <c r="AE2" s="13"/>
      <c r="AF2" s="14"/>
      <c r="AG2" s="31"/>
      <c r="AH2" s="14"/>
      <c r="AI2" s="14"/>
      <c r="AJ2" s="14"/>
      <c r="AK2" s="14"/>
      <c r="AL2" s="31"/>
      <c r="AM2" s="14"/>
      <c r="AN2" s="14"/>
      <c r="AO2" s="14"/>
      <c r="AP2" s="14"/>
      <c r="AQ2" s="31"/>
      <c r="AR2" s="14"/>
      <c r="AS2" s="14"/>
      <c r="AT2" s="14"/>
      <c r="AU2" s="14"/>
      <c r="AV2" s="31"/>
      <c r="AW2" s="14"/>
      <c r="AX2" s="14"/>
      <c r="AY2" s="14"/>
      <c r="AZ2" s="13"/>
      <c r="BA2" s="31"/>
      <c r="BE2" s="14"/>
      <c r="BF2" s="31"/>
      <c r="BG2" s="14"/>
      <c r="BH2" s="14"/>
      <c r="BI2" s="14"/>
      <c r="BJ2" s="14"/>
      <c r="BK2" s="31"/>
      <c r="BL2" s="14"/>
      <c r="BM2" s="14"/>
      <c r="BN2" s="14"/>
      <c r="BO2" s="14"/>
      <c r="BP2" s="31"/>
    </row>
    <row r="3" spans="1:85" ht="25.5" customHeight="1" thickBot="1" x14ac:dyDescent="0.3">
      <c r="A3" s="1"/>
      <c r="B3" s="86" t="s">
        <v>37</v>
      </c>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8"/>
    </row>
    <row r="4" spans="1:85" s="3" customFormat="1" ht="25.5" customHeight="1" thickBot="1" x14ac:dyDescent="0.3">
      <c r="A4" s="2"/>
      <c r="B4" s="89" t="s">
        <v>33</v>
      </c>
      <c r="C4" s="90"/>
      <c r="D4" s="91"/>
      <c r="E4" s="91"/>
      <c r="F4" s="91"/>
      <c r="G4" s="91"/>
      <c r="H4" s="91"/>
      <c r="I4" s="91"/>
      <c r="J4" s="91"/>
      <c r="K4" s="91"/>
      <c r="L4" s="91"/>
      <c r="M4" s="91"/>
      <c r="N4" s="91"/>
      <c r="O4" s="91"/>
      <c r="P4" s="91"/>
      <c r="Q4" s="91"/>
      <c r="R4" s="91"/>
      <c r="S4" s="91"/>
      <c r="T4" s="91"/>
      <c r="U4" s="91"/>
      <c r="V4" s="91"/>
      <c r="W4" s="91"/>
      <c r="X4" s="91"/>
      <c r="Y4" s="91"/>
      <c r="Z4" s="92"/>
      <c r="AA4" s="87" t="s">
        <v>34</v>
      </c>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8"/>
      <c r="BE4" s="86" t="s">
        <v>36</v>
      </c>
      <c r="BF4" s="87"/>
      <c r="BG4" s="87"/>
      <c r="BH4" s="87"/>
      <c r="BI4" s="87"/>
      <c r="BJ4" s="87"/>
      <c r="BK4" s="87"/>
      <c r="BL4" s="87"/>
      <c r="BM4" s="87"/>
      <c r="BN4" s="88"/>
      <c r="BO4" s="86" t="s">
        <v>35</v>
      </c>
      <c r="BP4" s="87"/>
      <c r="BQ4" s="87"/>
      <c r="BR4" s="87"/>
      <c r="BS4" s="88"/>
    </row>
    <row r="5" spans="1:85" ht="26.25" customHeight="1" thickBot="1" x14ac:dyDescent="0.3">
      <c r="A5" s="2"/>
      <c r="B5" s="95" t="s">
        <v>19</v>
      </c>
      <c r="C5" s="80"/>
      <c r="D5" s="81"/>
      <c r="E5" s="81"/>
      <c r="F5" s="81"/>
      <c r="G5" s="81" t="s">
        <v>20</v>
      </c>
      <c r="H5" s="81"/>
      <c r="I5" s="81"/>
      <c r="J5" s="81"/>
      <c r="K5" s="81"/>
      <c r="L5" s="81" t="s">
        <v>21</v>
      </c>
      <c r="M5" s="81"/>
      <c r="N5" s="81"/>
      <c r="O5" s="81"/>
      <c r="P5" s="81"/>
      <c r="Q5" s="81" t="s">
        <v>22</v>
      </c>
      <c r="R5" s="81"/>
      <c r="S5" s="81"/>
      <c r="T5" s="81"/>
      <c r="U5" s="96"/>
      <c r="V5" s="95" t="s">
        <v>23</v>
      </c>
      <c r="W5" s="80"/>
      <c r="X5" s="81"/>
      <c r="Y5" s="81"/>
      <c r="Z5" s="82"/>
      <c r="AA5" s="80" t="s">
        <v>24</v>
      </c>
      <c r="AB5" s="80"/>
      <c r="AC5" s="81"/>
      <c r="AD5" s="81"/>
      <c r="AE5" s="81"/>
      <c r="AF5" s="81" t="s">
        <v>25</v>
      </c>
      <c r="AG5" s="81"/>
      <c r="AH5" s="81"/>
      <c r="AI5" s="81"/>
      <c r="AJ5" s="81"/>
      <c r="AK5" s="81" t="s">
        <v>26</v>
      </c>
      <c r="AL5" s="81"/>
      <c r="AM5" s="81"/>
      <c r="AN5" s="81"/>
      <c r="AO5" s="81"/>
      <c r="AP5" s="81" t="s">
        <v>27</v>
      </c>
      <c r="AQ5" s="81"/>
      <c r="AR5" s="81"/>
      <c r="AS5" s="81"/>
      <c r="AT5" s="81"/>
      <c r="AU5" s="81" t="s">
        <v>28</v>
      </c>
      <c r="AV5" s="81"/>
      <c r="AW5" s="81"/>
      <c r="AX5" s="81"/>
      <c r="AY5" s="96"/>
      <c r="AZ5" s="83" t="s">
        <v>29</v>
      </c>
      <c r="BA5" s="84"/>
      <c r="BB5" s="84"/>
      <c r="BC5" s="84"/>
      <c r="BD5" s="85"/>
      <c r="BE5" s="80" t="s">
        <v>32</v>
      </c>
      <c r="BF5" s="80"/>
      <c r="BG5" s="81"/>
      <c r="BH5" s="81"/>
      <c r="BI5" s="81"/>
      <c r="BJ5" s="81" t="s">
        <v>30</v>
      </c>
      <c r="BK5" s="81"/>
      <c r="BL5" s="81"/>
      <c r="BM5" s="81"/>
      <c r="BN5" s="82"/>
      <c r="BO5" s="83" t="s">
        <v>31</v>
      </c>
      <c r="BP5" s="84"/>
      <c r="BQ5" s="84"/>
      <c r="BR5" s="84"/>
      <c r="BS5" s="85"/>
    </row>
    <row r="6" spans="1:85" ht="78" thickBot="1" x14ac:dyDescent="0.3">
      <c r="A6" s="6" t="s">
        <v>0</v>
      </c>
      <c r="B6" s="7" t="s">
        <v>41</v>
      </c>
      <c r="C6" s="8" t="s">
        <v>45</v>
      </c>
      <c r="D6" s="35" t="s">
        <v>42</v>
      </c>
      <c r="E6" s="35" t="s">
        <v>43</v>
      </c>
      <c r="F6" s="8" t="s">
        <v>44</v>
      </c>
      <c r="G6" s="8" t="s">
        <v>41</v>
      </c>
      <c r="H6" s="8" t="s">
        <v>45</v>
      </c>
      <c r="I6" s="35" t="s">
        <v>42</v>
      </c>
      <c r="J6" s="35" t="s">
        <v>43</v>
      </c>
      <c r="K6" s="8" t="s">
        <v>44</v>
      </c>
      <c r="L6" s="8" t="s">
        <v>41</v>
      </c>
      <c r="M6" s="8" t="s">
        <v>45</v>
      </c>
      <c r="N6" s="35" t="s">
        <v>42</v>
      </c>
      <c r="O6" s="35" t="s">
        <v>43</v>
      </c>
      <c r="P6" s="8" t="s">
        <v>44</v>
      </c>
      <c r="Q6" s="8" t="s">
        <v>41</v>
      </c>
      <c r="R6" s="8" t="s">
        <v>45</v>
      </c>
      <c r="S6" s="35" t="s">
        <v>42</v>
      </c>
      <c r="T6" s="35" t="s">
        <v>43</v>
      </c>
      <c r="U6" s="66" t="s">
        <v>44</v>
      </c>
      <c r="V6" s="7" t="s">
        <v>41</v>
      </c>
      <c r="W6" s="8" t="s">
        <v>45</v>
      </c>
      <c r="X6" s="35" t="s">
        <v>42</v>
      </c>
      <c r="Y6" s="35" t="s">
        <v>43</v>
      </c>
      <c r="Z6" s="9" t="s">
        <v>44</v>
      </c>
      <c r="AA6" s="32" t="s">
        <v>41</v>
      </c>
      <c r="AB6" s="8" t="s">
        <v>45</v>
      </c>
      <c r="AC6" s="35" t="s">
        <v>42</v>
      </c>
      <c r="AD6" s="35" t="s">
        <v>43</v>
      </c>
      <c r="AE6" s="8" t="s">
        <v>44</v>
      </c>
      <c r="AF6" s="8" t="s">
        <v>41</v>
      </c>
      <c r="AG6" s="8" t="s">
        <v>45</v>
      </c>
      <c r="AH6" s="35" t="s">
        <v>42</v>
      </c>
      <c r="AI6" s="35" t="s">
        <v>43</v>
      </c>
      <c r="AJ6" s="8" t="s">
        <v>44</v>
      </c>
      <c r="AK6" s="8" t="s">
        <v>41</v>
      </c>
      <c r="AL6" s="8" t="s">
        <v>45</v>
      </c>
      <c r="AM6" s="35" t="s">
        <v>42</v>
      </c>
      <c r="AN6" s="35" t="s">
        <v>43</v>
      </c>
      <c r="AO6" s="8" t="s">
        <v>44</v>
      </c>
      <c r="AP6" s="8" t="s">
        <v>41</v>
      </c>
      <c r="AQ6" s="8" t="s">
        <v>45</v>
      </c>
      <c r="AR6" s="35" t="s">
        <v>42</v>
      </c>
      <c r="AS6" s="35" t="s">
        <v>43</v>
      </c>
      <c r="AT6" s="9" t="s">
        <v>44</v>
      </c>
      <c r="AU6" s="8" t="s">
        <v>41</v>
      </c>
      <c r="AV6" s="8" t="s">
        <v>45</v>
      </c>
      <c r="AW6" s="35" t="s">
        <v>42</v>
      </c>
      <c r="AX6" s="35" t="s">
        <v>43</v>
      </c>
      <c r="AY6" s="66" t="s">
        <v>44</v>
      </c>
      <c r="AZ6" s="7" t="s">
        <v>41</v>
      </c>
      <c r="BA6" s="8" t="s">
        <v>45</v>
      </c>
      <c r="BB6" s="35" t="s">
        <v>42</v>
      </c>
      <c r="BC6" s="35" t="s">
        <v>43</v>
      </c>
      <c r="BD6" s="9" t="s">
        <v>44</v>
      </c>
      <c r="BE6" s="32" t="s">
        <v>41</v>
      </c>
      <c r="BF6" s="32" t="s">
        <v>45</v>
      </c>
      <c r="BG6" s="8" t="s">
        <v>42</v>
      </c>
      <c r="BH6" s="8" t="s">
        <v>43</v>
      </c>
      <c r="BI6" s="8" t="s">
        <v>44</v>
      </c>
      <c r="BJ6" s="8" t="s">
        <v>41</v>
      </c>
      <c r="BK6" s="8" t="s">
        <v>45</v>
      </c>
      <c r="BL6" s="8" t="s">
        <v>42</v>
      </c>
      <c r="BM6" s="8" t="s">
        <v>43</v>
      </c>
      <c r="BN6" s="9" t="s">
        <v>44</v>
      </c>
      <c r="BO6" s="8" t="s">
        <v>41</v>
      </c>
      <c r="BP6" s="8" t="s">
        <v>47</v>
      </c>
      <c r="BQ6" s="35" t="s">
        <v>42</v>
      </c>
      <c r="BR6" s="35" t="s">
        <v>43</v>
      </c>
      <c r="BS6" s="9" t="s">
        <v>44</v>
      </c>
    </row>
    <row r="7" spans="1:85" x14ac:dyDescent="0.25">
      <c r="A7" s="25" t="s">
        <v>1</v>
      </c>
      <c r="B7" s="20">
        <f>C7-D7</f>
        <v>95150.7338878015</v>
      </c>
      <c r="C7" s="22">
        <v>98868.405281744606</v>
      </c>
      <c r="D7" s="36">
        <v>3717.6713939431002</v>
      </c>
      <c r="E7" s="37">
        <v>71.098275246284004</v>
      </c>
      <c r="F7" s="21">
        <f>D7/$B7</f>
        <v>3.9071389594607348E-2</v>
      </c>
      <c r="G7" s="22">
        <f>H7-I7</f>
        <v>271992.99286551261</v>
      </c>
      <c r="H7" s="22">
        <v>284250.62098229502</v>
      </c>
      <c r="I7" s="36">
        <v>12257.6281167824</v>
      </c>
      <c r="J7" s="37">
        <v>32.595070392643201</v>
      </c>
      <c r="K7" s="38">
        <f>I7/$G7</f>
        <v>4.506597022094317E-2</v>
      </c>
      <c r="L7" s="22">
        <f>M7-N7</f>
        <v>132575.8652502092</v>
      </c>
      <c r="M7" s="22">
        <v>158370.112581633</v>
      </c>
      <c r="N7" s="36">
        <v>25794.247331423801</v>
      </c>
      <c r="O7" s="37">
        <v>15.998512471325199</v>
      </c>
      <c r="P7" s="21">
        <f>N7/$L7</f>
        <v>0.19456216471031554</v>
      </c>
      <c r="Q7" s="22">
        <f>R7-S7</f>
        <v>53614.208891048795</v>
      </c>
      <c r="R7" s="22">
        <v>68436.665312399797</v>
      </c>
      <c r="S7" s="36">
        <v>14822.456421351</v>
      </c>
      <c r="T7" s="37">
        <v>23.517471050139601</v>
      </c>
      <c r="U7" s="38">
        <f>S7/$Q7</f>
        <v>0.27646507759672823</v>
      </c>
      <c r="V7" s="68">
        <f>W7-X7</f>
        <v>553333.79970915115</v>
      </c>
      <c r="W7" s="57">
        <v>609925.80333601194</v>
      </c>
      <c r="X7" s="58">
        <v>56592.003626860802</v>
      </c>
      <c r="Y7" s="59">
        <v>10.6762678140476</v>
      </c>
      <c r="Z7" s="69">
        <f>X7/$V7</f>
        <v>0.1022746191478042</v>
      </c>
      <c r="AA7" s="34">
        <f>AB7-AC7</f>
        <v>485827.08717575355</v>
      </c>
      <c r="AB7" s="22">
        <v>442990.43794255698</v>
      </c>
      <c r="AC7" s="36">
        <v>-42836.6492331966</v>
      </c>
      <c r="AD7" s="37">
        <v>13.0153137609081</v>
      </c>
      <c r="AE7" s="21">
        <f>AC7/$AA7</f>
        <v>-8.8172624301822738E-2</v>
      </c>
      <c r="AF7" s="22">
        <f>AG7-AH7</f>
        <v>101863.69692122878</v>
      </c>
      <c r="AG7" s="22">
        <v>105734.2704212</v>
      </c>
      <c r="AH7" s="36">
        <v>3870.5734999712099</v>
      </c>
      <c r="AI7" s="37">
        <v>70.985400027862994</v>
      </c>
      <c r="AJ7" s="21">
        <f>AH7/$AF7</f>
        <v>3.7997575357630355E-2</v>
      </c>
      <c r="AK7" s="22">
        <f>AL7-AM7</f>
        <v>36238.399093615284</v>
      </c>
      <c r="AL7" s="22">
        <v>43928.362108384201</v>
      </c>
      <c r="AM7" s="36">
        <v>7689.9630147689204</v>
      </c>
      <c r="AN7" s="37">
        <v>23.748717685191</v>
      </c>
      <c r="AO7" s="21">
        <f>AM7/$AK7</f>
        <v>0.21220482160106757</v>
      </c>
      <c r="AP7" s="22">
        <f>AQ7-AR7</f>
        <v>87463.201090886199</v>
      </c>
      <c r="AQ7" s="22">
        <v>76236.796427734196</v>
      </c>
      <c r="AR7" s="36">
        <v>-11226.404663152</v>
      </c>
      <c r="AS7" s="37">
        <v>19.737048517944601</v>
      </c>
      <c r="AT7" s="23">
        <f>AR7/$AP7</f>
        <v>-0.12835574873924674</v>
      </c>
      <c r="AU7" s="22">
        <f>AV7-AW7</f>
        <v>24277.032384622191</v>
      </c>
      <c r="AV7" s="22">
        <v>22993.647955843</v>
      </c>
      <c r="AW7" s="36">
        <v>-1283.3844287791901</v>
      </c>
      <c r="AX7" s="37">
        <v>97.445533517819001</v>
      </c>
      <c r="AY7" s="38">
        <f>AW7/$AU7</f>
        <v>-5.2864139588664254E-2</v>
      </c>
      <c r="AZ7" s="68">
        <f>BA7-BB7</f>
        <v>735669.41571107775</v>
      </c>
      <c r="BA7" s="57">
        <v>691883.51378099201</v>
      </c>
      <c r="BB7" s="58">
        <v>-43785.901930085703</v>
      </c>
      <c r="BC7" s="59">
        <v>13.302353581115</v>
      </c>
      <c r="BD7" s="69">
        <f>BB7/$AZ7</f>
        <v>-5.9518448089572219E-2</v>
      </c>
      <c r="BE7" s="34" t="s">
        <v>46</v>
      </c>
      <c r="BF7" s="22">
        <v>20911.394044553901</v>
      </c>
      <c r="BG7" s="36" t="s">
        <v>46</v>
      </c>
      <c r="BH7" s="37" t="s">
        <v>46</v>
      </c>
      <c r="BI7" s="23" t="s">
        <v>46</v>
      </c>
      <c r="BJ7" s="22" t="s">
        <v>46</v>
      </c>
      <c r="BK7" s="22">
        <v>1200.6542035150601</v>
      </c>
      <c r="BL7" s="36" t="s">
        <v>46</v>
      </c>
      <c r="BM7" s="37" t="s">
        <v>46</v>
      </c>
      <c r="BN7" s="23" t="s">
        <v>46</v>
      </c>
      <c r="BO7" s="22">
        <f>BP7-BQ7</f>
        <v>1289003.2154075399</v>
      </c>
      <c r="BP7" s="22">
        <v>1301809.317117004</v>
      </c>
      <c r="BQ7" s="36">
        <v>12806.101709464099</v>
      </c>
      <c r="BR7" s="37">
        <v>41.524301525596897</v>
      </c>
      <c r="BS7" s="23">
        <f>BQ7/$BO7</f>
        <v>9.9348873271935447E-3</v>
      </c>
      <c r="BU7" s="10"/>
      <c r="BV7" s="10"/>
      <c r="BW7" s="10"/>
      <c r="BX7" s="11"/>
      <c r="BY7" s="10"/>
      <c r="BZ7" s="10"/>
      <c r="CA7" s="10"/>
      <c r="CB7" s="10"/>
      <c r="CC7" s="10"/>
      <c r="CD7" s="10"/>
      <c r="CE7" s="10"/>
      <c r="CG7" s="11"/>
    </row>
    <row r="8" spans="1:85" x14ac:dyDescent="0.25">
      <c r="A8" s="26" t="s">
        <v>2</v>
      </c>
      <c r="B8" s="17">
        <f t="shared" ref="B8:B20" si="0">C8-D8</f>
        <v>152303.3444200774</v>
      </c>
      <c r="C8" s="15">
        <v>165244.05163294301</v>
      </c>
      <c r="D8" s="39">
        <v>12940.7072128656</v>
      </c>
      <c r="E8" s="40">
        <v>42.135562764292096</v>
      </c>
      <c r="F8" s="16">
        <f>D8/$B8</f>
        <v>8.4966664797412619E-2</v>
      </c>
      <c r="G8" s="15">
        <f t="shared" ref="G8:G20" si="1">H8-I8</f>
        <v>298239.17638885899</v>
      </c>
      <c r="H8" s="15">
        <v>338317.31155906001</v>
      </c>
      <c r="I8" s="39">
        <v>40078.135170201</v>
      </c>
      <c r="J8" s="40">
        <v>20.331800433102199</v>
      </c>
      <c r="K8" s="41">
        <f t="shared" ref="K8:K21" si="2">I8/$G8</f>
        <v>0.13438253034183928</v>
      </c>
      <c r="L8" s="15">
        <f t="shared" ref="L8:L20" si="3">M8-N8</f>
        <v>146872.97351889531</v>
      </c>
      <c r="M8" s="15">
        <v>174666.214177427</v>
      </c>
      <c r="N8" s="39">
        <v>27793.2406585317</v>
      </c>
      <c r="O8" s="40">
        <v>26.971389104380801</v>
      </c>
      <c r="P8" s="16">
        <f t="shared" ref="P8:P21" si="4">N8/$L8</f>
        <v>0.18923318560685423</v>
      </c>
      <c r="Q8" s="15">
        <f t="shared" ref="Q8:Q20" si="5">R8-S8</f>
        <v>180838.08542379618</v>
      </c>
      <c r="R8" s="15">
        <v>191012.60255591499</v>
      </c>
      <c r="S8" s="39">
        <v>10174.517132118801</v>
      </c>
      <c r="T8" s="40">
        <v>97.119297796647601</v>
      </c>
      <c r="U8" s="41">
        <f t="shared" ref="U8:U19" si="6">S8/$Q8</f>
        <v>5.6263132338935685E-2</v>
      </c>
      <c r="V8" s="70">
        <f t="shared" ref="V8:V20" si="7">W8-X8</f>
        <v>778253.57897819113</v>
      </c>
      <c r="W8" s="60">
        <v>869240.17857668502</v>
      </c>
      <c r="X8" s="61">
        <v>90986.599598493907</v>
      </c>
      <c r="Y8" s="62">
        <v>16.233909539612501</v>
      </c>
      <c r="Z8" s="71">
        <f t="shared" ref="Z8:Z20" si="8">X8/$V8</f>
        <v>0.11691125110912418</v>
      </c>
      <c r="AA8" s="33">
        <f t="shared" ref="AA8:AA17" si="9">AB8-AC8</f>
        <v>1081534.9250682907</v>
      </c>
      <c r="AB8" s="15">
        <v>1017671.50869472</v>
      </c>
      <c r="AC8" s="39">
        <v>-63863.416373570602</v>
      </c>
      <c r="AD8" s="40">
        <v>23.941010836907701</v>
      </c>
      <c r="AE8" s="41">
        <f t="shared" ref="AE8:AE21" si="10">AC8/$AA8</f>
        <v>-5.9048871093587765E-2</v>
      </c>
      <c r="AF8" s="15">
        <f t="shared" ref="AF8:AF16" si="11">AG8-AH8</f>
        <v>49777.675928052078</v>
      </c>
      <c r="AG8" s="15">
        <v>57192.501925828597</v>
      </c>
      <c r="AH8" s="39">
        <v>7414.8259977765201</v>
      </c>
      <c r="AI8" s="40">
        <v>49.581139439208002</v>
      </c>
      <c r="AJ8" s="16">
        <f t="shared" ref="AJ8:AJ19" si="12">AH8/$AF8</f>
        <v>0.14895886277402345</v>
      </c>
      <c r="AK8" s="15">
        <f>AL8-AM8</f>
        <v>13886.02573538933</v>
      </c>
      <c r="AL8" s="15">
        <v>19195.6662560771</v>
      </c>
      <c r="AM8" s="39">
        <v>5309.6405206877698</v>
      </c>
      <c r="AN8" s="40">
        <v>42.667506889075597</v>
      </c>
      <c r="AO8" s="41">
        <f>AM8/$AK8</f>
        <v>0.38237294254437737</v>
      </c>
      <c r="AP8" s="15">
        <f>AQ8-AR8</f>
        <v>460084.54899649473</v>
      </c>
      <c r="AQ8" s="15">
        <v>417236.33490386902</v>
      </c>
      <c r="AR8" s="39">
        <v>-42848.214092625698</v>
      </c>
      <c r="AS8" s="40">
        <v>17.741954407446599</v>
      </c>
      <c r="AT8" s="18">
        <f t="shared" ref="AT8:AT19" si="13">AR8/$AP8</f>
        <v>-9.3131173794215261E-2</v>
      </c>
      <c r="AU8" s="15">
        <f t="shared" ref="AU8:AU17" si="14">AV8-AW8</f>
        <v>50191.791391855448</v>
      </c>
      <c r="AV8" s="15">
        <v>52393.636790602999</v>
      </c>
      <c r="AW8" s="39">
        <v>2201.84539874755</v>
      </c>
      <c r="AX8" s="40">
        <v>167.41223033343201</v>
      </c>
      <c r="AY8" s="41">
        <f t="shared" ref="AY8:AY21" si="15">AW8/$AU8</f>
        <v>4.3868635441946795E-2</v>
      </c>
      <c r="AZ8" s="70">
        <f t="shared" ref="AZ8:AZ17" si="16">BA8-BB8</f>
        <v>1655474.9649341803</v>
      </c>
      <c r="BA8" s="60">
        <v>1563689.64700265</v>
      </c>
      <c r="BB8" s="61">
        <v>-91785.317931530197</v>
      </c>
      <c r="BC8" s="62">
        <v>17.063735174186299</v>
      </c>
      <c r="BD8" s="71">
        <f t="shared" ref="BD8:BD19" si="17">BB8/$AZ8</f>
        <v>-5.5443494994307854E-2</v>
      </c>
      <c r="BE8" s="33" t="s">
        <v>46</v>
      </c>
      <c r="BF8" s="15">
        <v>52157.401836732402</v>
      </c>
      <c r="BG8" s="39" t="s">
        <v>46</v>
      </c>
      <c r="BH8" s="40" t="s">
        <v>46</v>
      </c>
      <c r="BI8" s="18" t="s">
        <v>46</v>
      </c>
      <c r="BJ8" s="15" t="s">
        <v>46</v>
      </c>
      <c r="BK8" s="15">
        <v>3796.0894887786199</v>
      </c>
      <c r="BL8" s="39" t="s">
        <v>46</v>
      </c>
      <c r="BM8" s="40" t="s">
        <v>46</v>
      </c>
      <c r="BN8" s="18" t="s">
        <v>46</v>
      </c>
      <c r="BO8" s="15">
        <f t="shared" ref="BO8:BO17" si="18">BP8-BQ8</f>
        <v>2433728.5444516218</v>
      </c>
      <c r="BP8" s="15">
        <v>2432929.825579335</v>
      </c>
      <c r="BQ8" s="39">
        <v>-798.71887228690696</v>
      </c>
      <c r="BR8" s="40">
        <v>1577.8733930067799</v>
      </c>
      <c r="BS8" s="18">
        <f t="shared" ref="BS8:BS21" si="19">BQ8/$BO8</f>
        <v>-3.2818732972821247E-4</v>
      </c>
      <c r="BU8" s="10"/>
      <c r="BV8" s="10"/>
      <c r="BW8" s="10"/>
      <c r="BX8" s="11"/>
      <c r="BY8" s="10"/>
      <c r="BZ8" s="10"/>
      <c r="CA8" s="10"/>
      <c r="CB8" s="10"/>
      <c r="CC8" s="10"/>
      <c r="CD8" s="10"/>
      <c r="CE8" s="10"/>
      <c r="CG8" s="11"/>
    </row>
    <row r="9" spans="1:85" x14ac:dyDescent="0.25">
      <c r="A9" s="26" t="s">
        <v>3</v>
      </c>
      <c r="B9" s="17">
        <f t="shared" si="0"/>
        <v>60965.617970307445</v>
      </c>
      <c r="C9" s="15">
        <v>70514.710271363001</v>
      </c>
      <c r="D9" s="39">
        <v>9549.0923010555598</v>
      </c>
      <c r="E9" s="40">
        <v>39.765678174020501</v>
      </c>
      <c r="F9" s="16">
        <f t="shared" ref="F9:F16" si="20">D9/$B9</f>
        <v>0.15663078008503625</v>
      </c>
      <c r="G9" s="15">
        <f t="shared" si="1"/>
        <v>32595.227768407804</v>
      </c>
      <c r="H9" s="15">
        <v>35269.790533262203</v>
      </c>
      <c r="I9" s="39">
        <v>2674.5627648544</v>
      </c>
      <c r="J9" s="40">
        <v>86.474275425252301</v>
      </c>
      <c r="K9" s="41">
        <f t="shared" si="2"/>
        <v>8.2053814253344792E-2</v>
      </c>
      <c r="L9" s="15">
        <f t="shared" si="3"/>
        <v>33076.837898878781</v>
      </c>
      <c r="M9" s="15">
        <v>35836.427913584499</v>
      </c>
      <c r="N9" s="39">
        <v>2759.59001470572</v>
      </c>
      <c r="O9" s="40">
        <v>132.94535984832501</v>
      </c>
      <c r="P9" s="16">
        <f>N9/$L9</f>
        <v>8.3429680404826817E-2</v>
      </c>
      <c r="Q9" s="15">
        <f t="shared" si="5"/>
        <v>133031.24475013959</v>
      </c>
      <c r="R9" s="15">
        <v>120586.30612358999</v>
      </c>
      <c r="S9" s="39">
        <v>-12444.9386265496</v>
      </c>
      <c r="T9" s="40">
        <v>44.302912362061797</v>
      </c>
      <c r="U9" s="41">
        <f t="shared" si="6"/>
        <v>-9.3548990313695013E-2</v>
      </c>
      <c r="V9" s="70">
        <f t="shared" si="7"/>
        <v>259668.92822627272</v>
      </c>
      <c r="W9" s="60">
        <v>262207.23462336703</v>
      </c>
      <c r="X9" s="61">
        <v>2538.3063970943099</v>
      </c>
      <c r="Y9" s="62">
        <v>277.49319506677</v>
      </c>
      <c r="Z9" s="71">
        <f t="shared" si="8"/>
        <v>9.7751641462564855E-3</v>
      </c>
      <c r="AA9" s="33">
        <f t="shared" si="9"/>
        <v>18828.29961400319</v>
      </c>
      <c r="AB9" s="15">
        <v>19245.663129230001</v>
      </c>
      <c r="AC9" s="39">
        <v>417.36351522681201</v>
      </c>
      <c r="AD9" s="40">
        <v>368.65734144579699</v>
      </c>
      <c r="AE9" s="41">
        <f t="shared" si="10"/>
        <v>2.2166819297713206E-2</v>
      </c>
      <c r="AF9" s="15" t="s">
        <v>15</v>
      </c>
      <c r="AG9" s="15" t="s">
        <v>15</v>
      </c>
      <c r="AH9" s="39" t="s">
        <v>15</v>
      </c>
      <c r="AI9" s="40" t="s">
        <v>15</v>
      </c>
      <c r="AJ9" s="16" t="s">
        <v>15</v>
      </c>
      <c r="AK9" s="15">
        <f t="shared" ref="AK9:AK20" si="21">AL9-AM9</f>
        <v>10372.044478113012</v>
      </c>
      <c r="AL9" s="15">
        <v>10388.4364888532</v>
      </c>
      <c r="AM9" s="39">
        <v>16.392010740187999</v>
      </c>
      <c r="AN9" s="40">
        <v>8133.5993137326795</v>
      </c>
      <c r="AO9" s="41">
        <f>AM9/$AK9</f>
        <v>1.5804030511803399E-3</v>
      </c>
      <c r="AP9" s="15">
        <f t="shared" ref="AP9:AP20" si="22">AQ9-AR9</f>
        <v>741617.32472919393</v>
      </c>
      <c r="AQ9" s="15">
        <v>749947.90869136795</v>
      </c>
      <c r="AR9" s="39">
        <v>8330.5839621740597</v>
      </c>
      <c r="AS9" s="40">
        <v>95.673147879657606</v>
      </c>
      <c r="AT9" s="18">
        <f t="shared" si="13"/>
        <v>1.123299535271243E-2</v>
      </c>
      <c r="AU9" s="15">
        <f>AV9-AW9</f>
        <v>12011.01196108359</v>
      </c>
      <c r="AV9" s="15">
        <v>12457.462035432</v>
      </c>
      <c r="AW9" s="39">
        <v>446.45007434841</v>
      </c>
      <c r="AX9" s="40">
        <v>243.97905686412901</v>
      </c>
      <c r="AY9" s="41">
        <f t="shared" si="15"/>
        <v>3.7170063254864404E-2</v>
      </c>
      <c r="AZ9" s="70">
        <f t="shared" si="16"/>
        <v>782828.68067892105</v>
      </c>
      <c r="BA9" s="60">
        <v>792039.470202939</v>
      </c>
      <c r="BB9" s="61">
        <v>9210.7895240179696</v>
      </c>
      <c r="BC9" s="62">
        <v>89.500438131351402</v>
      </c>
      <c r="BD9" s="71">
        <f t="shared" si="17"/>
        <v>1.1766034831567183E-2</v>
      </c>
      <c r="BE9" s="33" t="s">
        <v>46</v>
      </c>
      <c r="BF9" s="15">
        <v>12635.1665150137</v>
      </c>
      <c r="BG9" s="39" t="s">
        <v>46</v>
      </c>
      <c r="BH9" s="40" t="s">
        <v>46</v>
      </c>
      <c r="BI9" s="18" t="s">
        <v>46</v>
      </c>
      <c r="BJ9" s="15" t="s">
        <v>46</v>
      </c>
      <c r="BK9" s="15">
        <v>2369.0937215650602</v>
      </c>
      <c r="BL9" s="39" t="s">
        <v>46</v>
      </c>
      <c r="BM9" s="40" t="s">
        <v>46</v>
      </c>
      <c r="BN9" s="18" t="s">
        <v>46</v>
      </c>
      <c r="BO9" s="15">
        <f t="shared" si="18"/>
        <v>1042497.6093027213</v>
      </c>
      <c r="BP9" s="15">
        <v>1054246.7048263061</v>
      </c>
      <c r="BQ9" s="39">
        <v>11749.0955235848</v>
      </c>
      <c r="BR9" s="40">
        <v>69.600767282001996</v>
      </c>
      <c r="BS9" s="18">
        <f t="shared" si="19"/>
        <v>1.1270141455233867E-2</v>
      </c>
      <c r="BU9" s="10"/>
      <c r="BV9" s="10"/>
      <c r="BW9" s="10"/>
      <c r="BX9" s="11"/>
      <c r="BY9" s="10"/>
      <c r="BZ9" s="10"/>
      <c r="CA9" s="10"/>
      <c r="CB9" s="10"/>
      <c r="CC9" s="10"/>
      <c r="CD9" s="10"/>
      <c r="CE9" s="10"/>
      <c r="CG9" s="11"/>
    </row>
    <row r="10" spans="1:85" x14ac:dyDescent="0.25">
      <c r="A10" s="26" t="s">
        <v>4</v>
      </c>
      <c r="B10" s="17">
        <f t="shared" si="0"/>
        <v>107399.51526010715</v>
      </c>
      <c r="C10" s="15">
        <v>111894.61041869</v>
      </c>
      <c r="D10" s="39">
        <v>4495.0951585828598</v>
      </c>
      <c r="E10" s="40">
        <v>117.44912965391499</v>
      </c>
      <c r="F10" s="16">
        <f t="shared" si="20"/>
        <v>4.1853961330238276E-2</v>
      </c>
      <c r="G10" s="15">
        <f t="shared" si="1"/>
        <v>249263.50443298474</v>
      </c>
      <c r="H10" s="15">
        <v>254847.46293107999</v>
      </c>
      <c r="I10" s="39">
        <v>5583.9584980952604</v>
      </c>
      <c r="J10" s="40">
        <v>128.06034677216999</v>
      </c>
      <c r="K10" s="41">
        <f t="shared" si="2"/>
        <v>2.2401829384519966E-2</v>
      </c>
      <c r="L10" s="15">
        <f t="shared" si="3"/>
        <v>50676.098308464556</v>
      </c>
      <c r="M10" s="15">
        <v>59468.460595068602</v>
      </c>
      <c r="N10" s="39">
        <v>8792.3622866040496</v>
      </c>
      <c r="O10" s="40">
        <v>51.769065463481901</v>
      </c>
      <c r="P10" s="16">
        <f t="shared" si="4"/>
        <v>0.17350116879727182</v>
      </c>
      <c r="Q10" s="15">
        <f t="shared" si="5"/>
        <v>51542.976649974771</v>
      </c>
      <c r="R10" s="15">
        <v>60931.589632383802</v>
      </c>
      <c r="S10" s="39">
        <v>9388.6129824090294</v>
      </c>
      <c r="T10" s="40">
        <v>72.215163658988402</v>
      </c>
      <c r="U10" s="41">
        <f t="shared" si="6"/>
        <v>0.18215115991780084</v>
      </c>
      <c r="V10" s="70">
        <f t="shared" si="7"/>
        <v>458882.09374566865</v>
      </c>
      <c r="W10" s="60">
        <v>487142.12245748902</v>
      </c>
      <c r="X10" s="61">
        <v>28260.0287118204</v>
      </c>
      <c r="Y10" s="62">
        <v>34.790714759730598</v>
      </c>
      <c r="Z10" s="71">
        <f t="shared" si="8"/>
        <v>6.1584509609309945E-2</v>
      </c>
      <c r="AA10" s="33">
        <f t="shared" si="9"/>
        <v>206744.20311574361</v>
      </c>
      <c r="AB10" s="15">
        <v>184171.66134583901</v>
      </c>
      <c r="AC10" s="39">
        <v>-22572.541769904601</v>
      </c>
      <c r="AD10" s="40">
        <v>41.152661035161699</v>
      </c>
      <c r="AE10" s="41">
        <f t="shared" si="10"/>
        <v>-0.10918101416980285</v>
      </c>
      <c r="AF10" s="15">
        <f t="shared" si="11"/>
        <v>288.89822755346097</v>
      </c>
      <c r="AG10" s="15">
        <v>586.76201677795098</v>
      </c>
      <c r="AH10" s="39">
        <v>297.86378922449001</v>
      </c>
      <c r="AI10" s="40">
        <v>181.627714775161</v>
      </c>
      <c r="AJ10" s="16">
        <f t="shared" si="12"/>
        <v>1.0310336333557808</v>
      </c>
      <c r="AK10" s="15">
        <f t="shared" si="21"/>
        <v>25528.20994741633</v>
      </c>
      <c r="AL10" s="15">
        <v>30335.053291887099</v>
      </c>
      <c r="AM10" s="39">
        <v>4806.8433444707698</v>
      </c>
      <c r="AN10" s="40">
        <v>66.450419448037593</v>
      </c>
      <c r="AO10" s="41">
        <f t="shared" ref="AO10:AO20" si="23">AM10/$AK10</f>
        <v>0.1882953546046523</v>
      </c>
      <c r="AP10" s="15">
        <f t="shared" si="22"/>
        <v>91904.705542859811</v>
      </c>
      <c r="AQ10" s="15">
        <v>79039.991176177005</v>
      </c>
      <c r="AR10" s="39">
        <v>-12864.7143666828</v>
      </c>
      <c r="AS10" s="40">
        <v>36.455980132757198</v>
      </c>
      <c r="AT10" s="18">
        <f t="shared" si="13"/>
        <v>-0.13997884320170453</v>
      </c>
      <c r="AU10" s="15">
        <f t="shared" si="14"/>
        <v>40546.083645954452</v>
      </c>
      <c r="AV10" s="15">
        <v>38922.415479031901</v>
      </c>
      <c r="AW10" s="39">
        <v>-1623.66816692255</v>
      </c>
      <c r="AX10" s="40">
        <v>188.31020235460699</v>
      </c>
      <c r="AY10" s="41">
        <f t="shared" si="15"/>
        <v>-4.0045006099733479E-2</v>
      </c>
      <c r="AZ10" s="70">
        <f t="shared" si="16"/>
        <v>365012.10038036265</v>
      </c>
      <c r="BA10" s="60">
        <v>333055.88311157603</v>
      </c>
      <c r="BB10" s="61">
        <v>-31956.2172687866</v>
      </c>
      <c r="BC10" s="62">
        <v>30.0461062046653</v>
      </c>
      <c r="BD10" s="71">
        <f>BB10/$AZ10</f>
        <v>-8.7548377808534208E-2</v>
      </c>
      <c r="BE10" s="33" t="s">
        <v>46</v>
      </c>
      <c r="BF10" s="15">
        <v>19995.0757575758</v>
      </c>
      <c r="BG10" s="39" t="s">
        <v>46</v>
      </c>
      <c r="BH10" s="40" t="s">
        <v>46</v>
      </c>
      <c r="BI10" s="18" t="s">
        <v>46</v>
      </c>
      <c r="BJ10" s="15" t="s">
        <v>46</v>
      </c>
      <c r="BK10" s="15">
        <v>7598.1287878787898</v>
      </c>
      <c r="BL10" s="39" t="s">
        <v>46</v>
      </c>
      <c r="BM10" s="40" t="s">
        <v>46</v>
      </c>
      <c r="BN10" s="18" t="s">
        <v>46</v>
      </c>
      <c r="BO10" s="15">
        <f t="shared" si="18"/>
        <v>823894.19432852662</v>
      </c>
      <c r="BP10" s="15">
        <v>820198.00556906499</v>
      </c>
      <c r="BQ10" s="39">
        <v>-3696.1887594616701</v>
      </c>
      <c r="BR10" s="40">
        <v>213.13127872671399</v>
      </c>
      <c r="BS10" s="18">
        <f t="shared" si="19"/>
        <v>-4.4862420258636026E-3</v>
      </c>
      <c r="BU10" s="10"/>
      <c r="BV10" s="10"/>
      <c r="BW10" s="10"/>
      <c r="BX10" s="11"/>
      <c r="BY10" s="10"/>
      <c r="BZ10" s="10"/>
      <c r="CA10" s="10"/>
      <c r="CB10" s="10"/>
      <c r="CC10" s="10"/>
      <c r="CD10" s="10"/>
      <c r="CE10" s="10"/>
      <c r="CG10" s="11"/>
    </row>
    <row r="11" spans="1:85" x14ac:dyDescent="0.25">
      <c r="A11" s="26" t="s">
        <v>5</v>
      </c>
      <c r="B11" s="17">
        <f t="shared" si="0"/>
        <v>45669.391539681259</v>
      </c>
      <c r="C11" s="15">
        <v>49548.6558417345</v>
      </c>
      <c r="D11" s="39">
        <v>3879.26430205324</v>
      </c>
      <c r="E11" s="40">
        <v>44.613201377386901</v>
      </c>
      <c r="F11" s="16">
        <f>D11/$B11</f>
        <v>8.4942325073077043E-2</v>
      </c>
      <c r="G11" s="15">
        <f t="shared" si="1"/>
        <v>58492.8727376768</v>
      </c>
      <c r="H11" s="15">
        <v>64323.670302096398</v>
      </c>
      <c r="I11" s="39">
        <v>5830.7975644196003</v>
      </c>
      <c r="J11" s="40">
        <v>29.7652508082036</v>
      </c>
      <c r="K11" s="41">
        <f t="shared" si="2"/>
        <v>9.9683898080523414E-2</v>
      </c>
      <c r="L11" s="15">
        <f t="shared" si="3"/>
        <v>35718.632845515</v>
      </c>
      <c r="M11" s="15">
        <v>35849.4288531766</v>
      </c>
      <c r="N11" s="39">
        <v>130.79600766160101</v>
      </c>
      <c r="O11" s="40">
        <v>1101.7149317042999</v>
      </c>
      <c r="P11" s="16">
        <f t="shared" si="4"/>
        <v>3.6618424962484076E-3</v>
      </c>
      <c r="Q11" s="15">
        <f t="shared" si="5"/>
        <v>108712.38219025168</v>
      </c>
      <c r="R11" s="15">
        <v>106868.030926871</v>
      </c>
      <c r="S11" s="39">
        <v>-1844.3512633806799</v>
      </c>
      <c r="T11" s="40">
        <v>134.397248887225</v>
      </c>
      <c r="U11" s="41">
        <f t="shared" si="6"/>
        <v>-1.696542037091028E-2</v>
      </c>
      <c r="V11" s="70">
        <f t="shared" si="7"/>
        <v>248593.27901405646</v>
      </c>
      <c r="W11" s="60">
        <v>256589.78543644599</v>
      </c>
      <c r="X11" s="61">
        <v>7996.5064223895397</v>
      </c>
      <c r="Y11" s="62">
        <v>38.614342439658799</v>
      </c>
      <c r="Z11" s="71">
        <f t="shared" si="8"/>
        <v>3.2167025810610851E-2</v>
      </c>
      <c r="AA11" s="33">
        <f>AB11-AC11</f>
        <v>40413.482338830639</v>
      </c>
      <c r="AB11" s="15">
        <v>39710.761441422903</v>
      </c>
      <c r="AC11" s="39">
        <v>-702.72089740773504</v>
      </c>
      <c r="AD11" s="40">
        <v>212.73207816861199</v>
      </c>
      <c r="AE11" s="41">
        <f t="shared" si="10"/>
        <v>-1.738827878073098E-2</v>
      </c>
      <c r="AF11" s="15">
        <f>AG11-AH11</f>
        <v>412.87031835939501</v>
      </c>
      <c r="AG11" s="15">
        <v>559.68901653868397</v>
      </c>
      <c r="AH11" s="39">
        <v>146.81869817928899</v>
      </c>
      <c r="AI11" s="40">
        <v>138.85746012390899</v>
      </c>
      <c r="AJ11" s="16">
        <f t="shared" si="12"/>
        <v>0.35560487555195569</v>
      </c>
      <c r="AK11" s="15">
        <f t="shared" si="21"/>
        <v>6220.65512716387</v>
      </c>
      <c r="AL11" s="15">
        <v>7374.2968306872999</v>
      </c>
      <c r="AM11" s="39">
        <v>1153.6417035234299</v>
      </c>
      <c r="AN11" s="40">
        <v>73.867984087111395</v>
      </c>
      <c r="AO11" s="41">
        <f t="shared" si="23"/>
        <v>0.18545340963941204</v>
      </c>
      <c r="AP11" s="15">
        <f t="shared" si="22"/>
        <v>195916.13989306218</v>
      </c>
      <c r="AQ11" s="15">
        <v>192878.98962016401</v>
      </c>
      <c r="AR11" s="39">
        <v>-3037.15027289818</v>
      </c>
      <c r="AS11" s="40">
        <v>75.782626634776904</v>
      </c>
      <c r="AT11" s="18">
        <f t="shared" si="13"/>
        <v>-1.5502297434790016E-2</v>
      </c>
      <c r="AU11" s="15">
        <f t="shared" si="14"/>
        <v>15520.019746934378</v>
      </c>
      <c r="AV11" s="15">
        <v>16502.259425152501</v>
      </c>
      <c r="AW11" s="39">
        <v>982.239678218123</v>
      </c>
      <c r="AX11" s="40">
        <v>75.629908189112797</v>
      </c>
      <c r="AY11" s="41">
        <f t="shared" si="15"/>
        <v>6.3288558534994252E-2</v>
      </c>
      <c r="AZ11" s="70">
        <f t="shared" si="16"/>
        <v>258483.16735805941</v>
      </c>
      <c r="BA11" s="60">
        <v>257025.99628992501</v>
      </c>
      <c r="BB11" s="61">
        <v>-1457.1710681344</v>
      </c>
      <c r="BC11" s="62">
        <v>179.77542649892001</v>
      </c>
      <c r="BD11" s="71">
        <f t="shared" si="17"/>
        <v>-5.6373924964942829E-3</v>
      </c>
      <c r="BE11" s="33" t="s">
        <v>46</v>
      </c>
      <c r="BF11" s="15">
        <v>9139.7779491133406</v>
      </c>
      <c r="BG11" s="39" t="s">
        <v>46</v>
      </c>
      <c r="BH11" s="40" t="s">
        <v>46</v>
      </c>
      <c r="BI11" s="18" t="s">
        <v>46</v>
      </c>
      <c r="BJ11" s="15" t="s">
        <v>46</v>
      </c>
      <c r="BK11" s="15">
        <v>2185.59907478797</v>
      </c>
      <c r="BL11" s="39" t="s">
        <v>46</v>
      </c>
      <c r="BM11" s="40" t="s">
        <v>46</v>
      </c>
      <c r="BN11" s="18" t="s">
        <v>46</v>
      </c>
      <c r="BO11" s="15">
        <f t="shared" si="18"/>
        <v>507076.44624055759</v>
      </c>
      <c r="BP11" s="15">
        <v>513615.78172637103</v>
      </c>
      <c r="BQ11" s="39">
        <v>6539.3354858134298</v>
      </c>
      <c r="BR11" s="40">
        <v>44.099499473997902</v>
      </c>
      <c r="BS11" s="18">
        <f t="shared" si="19"/>
        <v>1.2896153103335355E-2</v>
      </c>
      <c r="BU11" s="10"/>
      <c r="BV11" s="10"/>
      <c r="BW11" s="10"/>
      <c r="BX11" s="11"/>
      <c r="BY11" s="10"/>
      <c r="BZ11" s="10"/>
      <c r="CA11" s="10"/>
      <c r="CB11" s="10"/>
      <c r="CC11" s="10"/>
      <c r="CD11" s="10"/>
      <c r="CE11" s="10"/>
      <c r="CG11" s="11"/>
    </row>
    <row r="12" spans="1:85" x14ac:dyDescent="0.25">
      <c r="A12" s="26" t="s">
        <v>6</v>
      </c>
      <c r="B12" s="17">
        <f t="shared" si="0"/>
        <v>127666.1810337061</v>
      </c>
      <c r="C12" s="15">
        <v>142467.867393491</v>
      </c>
      <c r="D12" s="39">
        <v>14801.686359784901</v>
      </c>
      <c r="E12" s="40">
        <v>31.740233483977999</v>
      </c>
      <c r="F12" s="16">
        <f t="shared" si="20"/>
        <v>0.11594054306266902</v>
      </c>
      <c r="G12" s="15">
        <f t="shared" si="1"/>
        <v>149487.79907284578</v>
      </c>
      <c r="H12" s="15">
        <v>156429.80812346601</v>
      </c>
      <c r="I12" s="39">
        <v>6942.0090506202196</v>
      </c>
      <c r="J12" s="40">
        <v>71.479435674143701</v>
      </c>
      <c r="K12" s="41">
        <f t="shared" si="2"/>
        <v>4.643863307691995E-2</v>
      </c>
      <c r="L12" s="15">
        <f t="shared" si="3"/>
        <v>37691.78594315712</v>
      </c>
      <c r="M12" s="15">
        <v>45613.533616552399</v>
      </c>
      <c r="N12" s="39">
        <v>7921.7476733952799</v>
      </c>
      <c r="O12" s="40">
        <v>45.154152905363802</v>
      </c>
      <c r="P12" s="16">
        <f t="shared" si="4"/>
        <v>0.21017172508997176</v>
      </c>
      <c r="Q12" s="15">
        <f>R12-S12</f>
        <v>175502.9421811596</v>
      </c>
      <c r="R12" s="15">
        <v>175594.23696839801</v>
      </c>
      <c r="S12" s="39">
        <v>91.294787238411999</v>
      </c>
      <c r="T12" s="40">
        <v>8258.2264239512406</v>
      </c>
      <c r="U12" s="41">
        <f>S12/$Q12</f>
        <v>5.2018949713204625E-4</v>
      </c>
      <c r="V12" s="70">
        <f t="shared" si="7"/>
        <v>490348.70753619884</v>
      </c>
      <c r="W12" s="60">
        <v>520105.44522450701</v>
      </c>
      <c r="X12" s="61">
        <v>29756.7376883082</v>
      </c>
      <c r="Y12" s="62">
        <v>32.220228604790499</v>
      </c>
      <c r="Z12" s="71">
        <f t="shared" si="8"/>
        <v>6.068484984455981E-2</v>
      </c>
      <c r="AA12" s="33">
        <f t="shared" si="9"/>
        <v>209952.90365365069</v>
      </c>
      <c r="AB12" s="15">
        <v>189448.338781812</v>
      </c>
      <c r="AC12" s="39">
        <v>-20504.564871838698</v>
      </c>
      <c r="AD12" s="40">
        <v>38.807496775197002</v>
      </c>
      <c r="AE12" s="41">
        <f>AC12/$AA12</f>
        <v>-9.7662687750506669E-2</v>
      </c>
      <c r="AF12" s="15">
        <f t="shared" si="11"/>
        <v>3410.41938524341</v>
      </c>
      <c r="AG12" s="15">
        <v>4596.0044074348998</v>
      </c>
      <c r="AH12" s="39">
        <v>1185.58502219149</v>
      </c>
      <c r="AI12" s="40">
        <v>98.754974257779693</v>
      </c>
      <c r="AJ12" s="16">
        <f t="shared" si="12"/>
        <v>0.34763613745611871</v>
      </c>
      <c r="AK12" s="15">
        <f t="shared" si="21"/>
        <v>22017.02341015148</v>
      </c>
      <c r="AL12" s="15">
        <v>27464.4900286597</v>
      </c>
      <c r="AM12" s="39">
        <v>5447.4666185082197</v>
      </c>
      <c r="AN12" s="40">
        <v>47.390917882933103</v>
      </c>
      <c r="AO12" s="41">
        <f t="shared" si="23"/>
        <v>0.2474206670460519</v>
      </c>
      <c r="AP12" s="15">
        <f t="shared" si="22"/>
        <v>330164.91903945088</v>
      </c>
      <c r="AQ12" s="15">
        <v>330557.49072949798</v>
      </c>
      <c r="AR12" s="39">
        <v>392.57169004710801</v>
      </c>
      <c r="AS12" s="40">
        <v>1438.0393465884399</v>
      </c>
      <c r="AT12" s="18">
        <f>AR12/$AP12</f>
        <v>1.1890169651858145E-3</v>
      </c>
      <c r="AU12" s="15">
        <f t="shared" si="14"/>
        <v>52248.428278555402</v>
      </c>
      <c r="AV12" s="15">
        <v>54274.111643734701</v>
      </c>
      <c r="AW12" s="39">
        <v>2025.6833651792999</v>
      </c>
      <c r="AX12" s="40">
        <v>149.671945769817</v>
      </c>
      <c r="AY12" s="41">
        <f t="shared" si="15"/>
        <v>3.877022585980279E-2</v>
      </c>
      <c r="AZ12" s="70">
        <f t="shared" si="16"/>
        <v>617793.69310455036</v>
      </c>
      <c r="BA12" s="60">
        <v>606340.43505514006</v>
      </c>
      <c r="BB12" s="61">
        <v>-11453.2580494103</v>
      </c>
      <c r="BC12" s="62">
        <v>81.589492525108795</v>
      </c>
      <c r="BD12" s="71">
        <f t="shared" si="17"/>
        <v>-1.8538968877871088E-2</v>
      </c>
      <c r="BE12" s="33" t="s">
        <v>46</v>
      </c>
      <c r="BF12" s="15">
        <v>26442.465535891399</v>
      </c>
      <c r="BG12" s="39" t="s">
        <v>46</v>
      </c>
      <c r="BH12" s="40" t="s">
        <v>46</v>
      </c>
      <c r="BI12" s="18" t="s">
        <v>46</v>
      </c>
      <c r="BJ12" s="15" t="s">
        <v>46</v>
      </c>
      <c r="BK12" s="15">
        <v>2985.47728025058</v>
      </c>
      <c r="BL12" s="39" t="s">
        <v>46</v>
      </c>
      <c r="BM12" s="40" t="s">
        <v>46</v>
      </c>
      <c r="BN12" s="18" t="s">
        <v>46</v>
      </c>
      <c r="BO12" s="15">
        <f t="shared" si="18"/>
        <v>1108142.4008992128</v>
      </c>
      <c r="BP12" s="15">
        <v>1126445.8802796472</v>
      </c>
      <c r="BQ12" s="39">
        <v>18303.479380434299</v>
      </c>
      <c r="BR12" s="40">
        <v>52.869215819004197</v>
      </c>
      <c r="BS12" s="18">
        <f t="shared" si="19"/>
        <v>1.6517262912764428E-2</v>
      </c>
      <c r="BU12" s="10"/>
      <c r="BV12" s="10"/>
      <c r="BW12" s="10"/>
      <c r="BX12" s="11"/>
      <c r="BY12" s="10"/>
      <c r="BZ12" s="10"/>
      <c r="CA12" s="10"/>
      <c r="CB12" s="10"/>
      <c r="CC12" s="10"/>
      <c r="CD12" s="10"/>
      <c r="CE12" s="10"/>
      <c r="CG12" s="11"/>
    </row>
    <row r="13" spans="1:85" x14ac:dyDescent="0.25">
      <c r="A13" s="26" t="s">
        <v>7</v>
      </c>
      <c r="B13" s="17">
        <f t="shared" si="0"/>
        <v>138102.48428968815</v>
      </c>
      <c r="C13" s="15">
        <v>140162.482245261</v>
      </c>
      <c r="D13" s="39">
        <v>2059.9979555728501</v>
      </c>
      <c r="E13" s="40">
        <v>237.40605019133201</v>
      </c>
      <c r="F13" s="16">
        <f>D13/$B13</f>
        <v>1.4916443872593436E-2</v>
      </c>
      <c r="G13" s="15">
        <f t="shared" si="1"/>
        <v>154427.6197261195</v>
      </c>
      <c r="H13" s="15">
        <v>160201.65990012899</v>
      </c>
      <c r="I13" s="39">
        <v>5774.0401740094803</v>
      </c>
      <c r="J13" s="40">
        <v>92.577056626371302</v>
      </c>
      <c r="K13" s="41">
        <f t="shared" si="2"/>
        <v>3.7389944779631111E-2</v>
      </c>
      <c r="L13" s="15">
        <f t="shared" si="3"/>
        <v>49848.758405093497</v>
      </c>
      <c r="M13" s="15">
        <v>60229.896663623498</v>
      </c>
      <c r="N13" s="39">
        <v>10381.13825853</v>
      </c>
      <c r="O13" s="40">
        <v>43.801416708338301</v>
      </c>
      <c r="P13" s="16">
        <f t="shared" si="4"/>
        <v>0.20825269456398868</v>
      </c>
      <c r="Q13" s="15">
        <f t="shared" si="5"/>
        <v>100427.50664446881</v>
      </c>
      <c r="R13" s="15">
        <v>121058.731807214</v>
      </c>
      <c r="S13" s="39">
        <v>20631.225162745199</v>
      </c>
      <c r="T13" s="40">
        <v>44.975665874654197</v>
      </c>
      <c r="U13" s="41">
        <f t="shared" si="6"/>
        <v>0.20543400759498487</v>
      </c>
      <c r="V13" s="70">
        <f t="shared" si="7"/>
        <v>442806.36851285398</v>
      </c>
      <c r="W13" s="60">
        <v>481652.769299543</v>
      </c>
      <c r="X13" s="61">
        <v>38846.400786689002</v>
      </c>
      <c r="Y13" s="62">
        <v>28.461917456233301</v>
      </c>
      <c r="Z13" s="71">
        <f>X13/$V13</f>
        <v>8.772773733393438E-2</v>
      </c>
      <c r="AA13" s="33">
        <f t="shared" si="9"/>
        <v>305024.47268020519</v>
      </c>
      <c r="AB13" s="15">
        <v>253093.84101472099</v>
      </c>
      <c r="AC13" s="39">
        <v>-51930.631665484201</v>
      </c>
      <c r="AD13" s="40">
        <v>23.001626109381402</v>
      </c>
      <c r="AE13" s="41">
        <f t="shared" si="10"/>
        <v>-0.17025070548988211</v>
      </c>
      <c r="AF13" s="15">
        <f t="shared" si="11"/>
        <v>1157.4421905725994</v>
      </c>
      <c r="AG13" s="15">
        <v>4799.4366381380796</v>
      </c>
      <c r="AH13" s="39">
        <v>3641.9944475654802</v>
      </c>
      <c r="AI13" s="40">
        <v>70.875622813456602</v>
      </c>
      <c r="AJ13" s="16">
        <f t="shared" si="12"/>
        <v>3.1465886393546318</v>
      </c>
      <c r="AK13" s="15">
        <f t="shared" si="21"/>
        <v>10383.885280891409</v>
      </c>
      <c r="AL13" s="15">
        <v>14469.539447962299</v>
      </c>
      <c r="AM13" s="39">
        <v>4085.6541670708898</v>
      </c>
      <c r="AN13" s="40">
        <v>61.298590906513397</v>
      </c>
      <c r="AO13" s="41">
        <f t="shared" si="23"/>
        <v>0.39346102701937352</v>
      </c>
      <c r="AP13" s="15">
        <f t="shared" si="22"/>
        <v>63049.797945373532</v>
      </c>
      <c r="AQ13" s="15">
        <v>58463.0171293163</v>
      </c>
      <c r="AR13" s="39">
        <v>-4586.7808160572304</v>
      </c>
      <c r="AS13" s="40">
        <v>72.643540089200101</v>
      </c>
      <c r="AT13" s="18">
        <f t="shared" si="13"/>
        <v>-7.2748541082260504E-2</v>
      </c>
      <c r="AU13" s="15">
        <f t="shared" si="14"/>
        <v>26186.886654797101</v>
      </c>
      <c r="AV13" s="15">
        <v>29027.991035650601</v>
      </c>
      <c r="AW13" s="39">
        <v>2841.1043808535001</v>
      </c>
      <c r="AX13" s="40">
        <v>77.638540374181602</v>
      </c>
      <c r="AY13" s="41">
        <f t="shared" si="15"/>
        <v>0.10849340046817083</v>
      </c>
      <c r="AZ13" s="70">
        <f t="shared" si="16"/>
        <v>405802.48450380587</v>
      </c>
      <c r="BA13" s="60">
        <v>359853.825161713</v>
      </c>
      <c r="BB13" s="61">
        <v>-45948.659342092898</v>
      </c>
      <c r="BC13" s="62">
        <v>25.405999559950502</v>
      </c>
      <c r="BD13" s="71">
        <f t="shared" si="17"/>
        <v>-0.11322912277946381</v>
      </c>
      <c r="BE13" s="33" t="s">
        <v>46</v>
      </c>
      <c r="BF13" s="15">
        <v>28235.807324469301</v>
      </c>
      <c r="BG13" s="39" t="s">
        <v>46</v>
      </c>
      <c r="BH13" s="40" t="s">
        <v>46</v>
      </c>
      <c r="BI13" s="18" t="s">
        <v>46</v>
      </c>
      <c r="BJ13" s="15" t="s">
        <v>46</v>
      </c>
      <c r="BK13" s="15">
        <v>3976.87427105202</v>
      </c>
      <c r="BL13" s="39" t="s">
        <v>46</v>
      </c>
      <c r="BM13" s="40" t="s">
        <v>46</v>
      </c>
      <c r="BN13" s="18" t="s">
        <v>46</v>
      </c>
      <c r="BO13" s="15">
        <f t="shared" si="18"/>
        <v>848608.85376012302</v>
      </c>
      <c r="BP13" s="15">
        <v>841506.59446125594</v>
      </c>
      <c r="BQ13" s="39">
        <v>-7102.2592988670704</v>
      </c>
      <c r="BR13" s="40">
        <v>142.23248136961499</v>
      </c>
      <c r="BS13" s="18">
        <f t="shared" si="19"/>
        <v>-8.369296722980776E-3</v>
      </c>
      <c r="BU13" s="10"/>
      <c r="BV13" s="10"/>
      <c r="BW13" s="10"/>
      <c r="BX13" s="11"/>
      <c r="BY13" s="10"/>
      <c r="BZ13" s="10"/>
      <c r="CA13" s="10"/>
      <c r="CB13" s="10"/>
      <c r="CC13" s="10"/>
      <c r="CD13" s="10"/>
      <c r="CE13" s="10"/>
      <c r="CG13" s="11"/>
    </row>
    <row r="14" spans="1:85" x14ac:dyDescent="0.25">
      <c r="A14" s="26" t="s">
        <v>8</v>
      </c>
      <c r="B14" s="17">
        <f t="shared" si="0"/>
        <v>159936.73027484037</v>
      </c>
      <c r="C14" s="15">
        <v>162822.641500698</v>
      </c>
      <c r="D14" s="39">
        <v>2885.9112258576301</v>
      </c>
      <c r="E14" s="40">
        <v>94.256592229048806</v>
      </c>
      <c r="F14" s="16">
        <f t="shared" si="20"/>
        <v>1.8044080436672605E-2</v>
      </c>
      <c r="G14" s="15">
        <f t="shared" si="1"/>
        <v>169058.4716334563</v>
      </c>
      <c r="H14" s="15">
        <v>175895.54583118</v>
      </c>
      <c r="I14" s="39">
        <v>6837.0741977236903</v>
      </c>
      <c r="J14" s="40">
        <v>39.395142677956599</v>
      </c>
      <c r="K14" s="41">
        <f t="shared" si="2"/>
        <v>4.0442067952367836E-2</v>
      </c>
      <c r="L14" s="15">
        <f t="shared" si="3"/>
        <v>58695.348629787099</v>
      </c>
      <c r="M14" s="15">
        <v>63984.454627575302</v>
      </c>
      <c r="N14" s="39">
        <v>5289.1059977881996</v>
      </c>
      <c r="O14" s="40">
        <v>42.486603994521602</v>
      </c>
      <c r="P14" s="16">
        <f t="shared" si="4"/>
        <v>9.0111160786325917E-2</v>
      </c>
      <c r="Q14" s="15">
        <f t="shared" si="5"/>
        <v>70308.717062402779</v>
      </c>
      <c r="R14" s="15">
        <v>71312.784327731904</v>
      </c>
      <c r="S14" s="39">
        <v>1004.06726532913</v>
      </c>
      <c r="T14" s="40">
        <v>291.596271685668</v>
      </c>
      <c r="U14" s="41">
        <f t="shared" si="6"/>
        <v>1.4280836107960356E-2</v>
      </c>
      <c r="V14" s="70">
        <f t="shared" si="7"/>
        <v>457999.26662723266</v>
      </c>
      <c r="W14" s="60">
        <v>474015.42520592897</v>
      </c>
      <c r="X14" s="61">
        <v>16016.158578696301</v>
      </c>
      <c r="Y14" s="62">
        <v>26.061527101397601</v>
      </c>
      <c r="Z14" s="71">
        <f t="shared" si="8"/>
        <v>3.4969834551573445E-2</v>
      </c>
      <c r="AA14" s="33">
        <f t="shared" si="9"/>
        <v>180637.75713861489</v>
      </c>
      <c r="AB14" s="15">
        <v>157364.59047254801</v>
      </c>
      <c r="AC14" s="39">
        <v>-23273.1666660669</v>
      </c>
      <c r="AD14" s="40">
        <v>15.7345320720283</v>
      </c>
      <c r="AE14" s="41">
        <f t="shared" si="10"/>
        <v>-0.12883888194098819</v>
      </c>
      <c r="AF14" s="15">
        <f t="shared" si="11"/>
        <v>4560.1427927936566</v>
      </c>
      <c r="AG14" s="15">
        <v>5496.7383864057301</v>
      </c>
      <c r="AH14" s="39">
        <v>936.59559361207403</v>
      </c>
      <c r="AI14" s="40">
        <v>87.386378153701799</v>
      </c>
      <c r="AJ14" s="16">
        <f t="shared" si="12"/>
        <v>0.20538733898687683</v>
      </c>
      <c r="AK14" s="15">
        <f t="shared" si="21"/>
        <v>46595.881415284552</v>
      </c>
      <c r="AL14" s="15">
        <v>51717.713771000999</v>
      </c>
      <c r="AM14" s="39">
        <v>5121.8323557164504</v>
      </c>
      <c r="AN14" s="40">
        <v>33.2981295569625</v>
      </c>
      <c r="AO14" s="41">
        <f t="shared" si="23"/>
        <v>0.10992028050866247</v>
      </c>
      <c r="AP14" s="15">
        <f t="shared" si="22"/>
        <v>87038.220092250805</v>
      </c>
      <c r="AQ14" s="15">
        <v>79576.611298506599</v>
      </c>
      <c r="AR14" s="39">
        <v>-7461.6087937441998</v>
      </c>
      <c r="AS14" s="40">
        <v>23.068738886921199</v>
      </c>
      <c r="AT14" s="18">
        <f t="shared" si="13"/>
        <v>-8.5727957049624021E-2</v>
      </c>
      <c r="AU14" s="15">
        <f t="shared" si="14"/>
        <v>20445.984360026538</v>
      </c>
      <c r="AV14" s="15">
        <v>19560.4521395599</v>
      </c>
      <c r="AW14" s="39">
        <v>-885.532220466637</v>
      </c>
      <c r="AX14" s="40">
        <v>107.07458479754899</v>
      </c>
      <c r="AY14" s="41">
        <f t="shared" si="15"/>
        <v>-4.3310813745799405E-2</v>
      </c>
      <c r="AZ14" s="70">
        <f>BA14-BB14</f>
        <v>339277.98559190315</v>
      </c>
      <c r="BA14" s="60">
        <v>313716.10591458197</v>
      </c>
      <c r="BB14" s="61">
        <v>-25561.879677321202</v>
      </c>
      <c r="BC14" s="62">
        <v>15.739402203681299</v>
      </c>
      <c r="BD14" s="71">
        <f>BB14/$AZ14</f>
        <v>-7.5341993182157216E-2</v>
      </c>
      <c r="BE14" s="33" t="s">
        <v>46</v>
      </c>
      <c r="BF14" s="15">
        <v>17819.277677497001</v>
      </c>
      <c r="BG14" s="39" t="s">
        <v>46</v>
      </c>
      <c r="BH14" s="40" t="s">
        <v>46</v>
      </c>
      <c r="BI14" s="18" t="s">
        <v>46</v>
      </c>
      <c r="BJ14" s="15" t="s">
        <v>46</v>
      </c>
      <c r="BK14" s="15">
        <v>1990.9807460890499</v>
      </c>
      <c r="BL14" s="39" t="s">
        <v>46</v>
      </c>
      <c r="BM14" s="40" t="s">
        <v>46</v>
      </c>
      <c r="BN14" s="18" t="s">
        <v>46</v>
      </c>
      <c r="BO14" s="15">
        <f t="shared" si="18"/>
        <v>797277.25259405607</v>
      </c>
      <c r="BP14" s="15">
        <v>787731.531120511</v>
      </c>
      <c r="BQ14" s="39">
        <v>-9545.7214735450598</v>
      </c>
      <c r="BR14" s="40">
        <v>38.256691953518001</v>
      </c>
      <c r="BS14" s="18">
        <f t="shared" si="19"/>
        <v>-1.197290082275229E-2</v>
      </c>
      <c r="BU14" s="10"/>
      <c r="BV14" s="10"/>
      <c r="BW14" s="10"/>
      <c r="BX14" s="11"/>
      <c r="BY14" s="10"/>
      <c r="BZ14" s="10"/>
      <c r="CA14" s="10"/>
      <c r="CB14" s="10"/>
      <c r="CC14" s="10"/>
      <c r="CD14" s="10"/>
      <c r="CE14" s="10"/>
      <c r="CG14" s="11"/>
    </row>
    <row r="15" spans="1:85" x14ac:dyDescent="0.25">
      <c r="A15" s="26" t="s">
        <v>9</v>
      </c>
      <c r="B15" s="17">
        <f t="shared" si="0"/>
        <v>18932.14727870635</v>
      </c>
      <c r="C15" s="15">
        <v>20049.263538925199</v>
      </c>
      <c r="D15" s="39">
        <v>1117.1162602188499</v>
      </c>
      <c r="E15" s="40">
        <v>132.98909093197</v>
      </c>
      <c r="F15" s="16">
        <f t="shared" si="20"/>
        <v>5.9006315753486117E-2</v>
      </c>
      <c r="G15" s="15">
        <f t="shared" si="1"/>
        <v>17242.637135967663</v>
      </c>
      <c r="H15" s="15">
        <v>20007.538788044501</v>
      </c>
      <c r="I15" s="39">
        <v>2764.90165207684</v>
      </c>
      <c r="J15" s="40">
        <v>66.839316265188501</v>
      </c>
      <c r="K15" s="41">
        <f t="shared" si="2"/>
        <v>0.16035259747532074</v>
      </c>
      <c r="L15" s="15">
        <f t="shared" si="3"/>
        <v>16451.923482528</v>
      </c>
      <c r="M15" s="15">
        <v>15417.951462286699</v>
      </c>
      <c r="N15" s="39">
        <v>-1033.9720202413</v>
      </c>
      <c r="O15" s="40">
        <v>182.80489757463101</v>
      </c>
      <c r="P15" s="16">
        <f t="shared" si="4"/>
        <v>-6.2848093193442214E-2</v>
      </c>
      <c r="Q15" s="15">
        <f t="shared" si="5"/>
        <v>16985.285820194287</v>
      </c>
      <c r="R15" s="15">
        <v>19315.850259618699</v>
      </c>
      <c r="S15" s="39">
        <v>2330.56443942441</v>
      </c>
      <c r="T15" s="40">
        <v>115.566483639281</v>
      </c>
      <c r="U15" s="41">
        <f t="shared" si="6"/>
        <v>0.13721078727174174</v>
      </c>
      <c r="V15" s="70">
        <f t="shared" si="7"/>
        <v>69611.993603387004</v>
      </c>
      <c r="W15" s="60">
        <v>74790.603876492998</v>
      </c>
      <c r="X15" s="61">
        <v>5178.610273106</v>
      </c>
      <c r="Y15" s="62">
        <v>62.544063194797403</v>
      </c>
      <c r="Z15" s="71">
        <f t="shared" si="8"/>
        <v>7.4392500559760322E-2</v>
      </c>
      <c r="AA15" s="33">
        <f t="shared" si="9"/>
        <v>13153.644614427016</v>
      </c>
      <c r="AB15" s="15">
        <v>12478.869367810399</v>
      </c>
      <c r="AC15" s="39">
        <v>-674.77524661661596</v>
      </c>
      <c r="AD15" s="40">
        <v>260.23786369320902</v>
      </c>
      <c r="AE15" s="41">
        <f t="shared" si="10"/>
        <v>-5.1299488955062492E-2</v>
      </c>
      <c r="AF15" s="15">
        <f t="shared" si="11"/>
        <v>30.29502974674612</v>
      </c>
      <c r="AG15" s="15">
        <v>21.870887327666701</v>
      </c>
      <c r="AH15" s="39">
        <v>-8.4241424190794199</v>
      </c>
      <c r="AI15" s="40">
        <v>184.512440321117</v>
      </c>
      <c r="AJ15" s="16">
        <f t="shared" si="12"/>
        <v>-0.27807011544473648</v>
      </c>
      <c r="AK15" s="15">
        <f t="shared" si="21"/>
        <v>3465.3119451312441</v>
      </c>
      <c r="AL15" s="15">
        <v>3759.32473072935</v>
      </c>
      <c r="AM15" s="39">
        <v>294.01278559810601</v>
      </c>
      <c r="AN15" s="40">
        <v>197.10398364834299</v>
      </c>
      <c r="AO15" s="41">
        <f t="shared" si="23"/>
        <v>8.4844536438110088E-2</v>
      </c>
      <c r="AP15" s="15">
        <f t="shared" si="22"/>
        <v>5628.7672348795259</v>
      </c>
      <c r="AQ15" s="15">
        <v>5151.0664818094301</v>
      </c>
      <c r="AR15" s="39">
        <v>-477.70075307009603</v>
      </c>
      <c r="AS15" s="40">
        <v>174.338749978929</v>
      </c>
      <c r="AT15" s="18">
        <f t="shared" si="13"/>
        <v>-8.4867739797437267E-2</v>
      </c>
      <c r="AU15" s="15">
        <f t="shared" si="14"/>
        <v>3081.7269446131031</v>
      </c>
      <c r="AV15" s="15">
        <v>2515.0388403100401</v>
      </c>
      <c r="AW15" s="39">
        <v>-566.68810430306303</v>
      </c>
      <c r="AX15" s="40">
        <v>90.902018761943594</v>
      </c>
      <c r="AY15" s="41">
        <f t="shared" si="15"/>
        <v>-0.18388653975123942</v>
      </c>
      <c r="AZ15" s="70">
        <f t="shared" si="16"/>
        <v>25359.745855315297</v>
      </c>
      <c r="BA15" s="60">
        <v>23926.170237939499</v>
      </c>
      <c r="BB15" s="61">
        <v>-1433.5756173758</v>
      </c>
      <c r="BC15" s="62">
        <v>157.09218222971001</v>
      </c>
      <c r="BD15" s="71">
        <f t="shared" si="17"/>
        <v>-5.6529573504196948E-2</v>
      </c>
      <c r="BE15" s="33" t="s">
        <v>46</v>
      </c>
      <c r="BF15" s="15">
        <v>1958.66615853659</v>
      </c>
      <c r="BG15" s="39" t="s">
        <v>46</v>
      </c>
      <c r="BH15" s="40" t="s">
        <v>46</v>
      </c>
      <c r="BI15" s="18" t="s">
        <v>46</v>
      </c>
      <c r="BJ15" s="15" t="s">
        <v>46</v>
      </c>
      <c r="BK15" s="15">
        <v>391.73323170731697</v>
      </c>
      <c r="BL15" s="39" t="s">
        <v>46</v>
      </c>
      <c r="BM15" s="40" t="s">
        <v>46</v>
      </c>
      <c r="BN15" s="18" t="s">
        <v>46</v>
      </c>
      <c r="BO15" s="15">
        <f t="shared" si="18"/>
        <v>94971.739450951543</v>
      </c>
      <c r="BP15" s="15">
        <v>98716.774114432497</v>
      </c>
      <c r="BQ15" s="39">
        <v>3745.0346634809498</v>
      </c>
      <c r="BR15" s="40">
        <v>78.322979316815307</v>
      </c>
      <c r="BS15" s="18">
        <f t="shared" si="19"/>
        <v>3.943314806206203E-2</v>
      </c>
      <c r="BU15" s="10"/>
      <c r="BV15" s="10"/>
      <c r="BW15" s="10"/>
      <c r="BX15" s="11"/>
      <c r="BY15" s="10"/>
      <c r="BZ15" s="10"/>
      <c r="CA15" s="10"/>
      <c r="CB15" s="10"/>
      <c r="CC15" s="10"/>
      <c r="CD15" s="10"/>
      <c r="CE15" s="10"/>
      <c r="CG15" s="11"/>
    </row>
    <row r="16" spans="1:85" x14ac:dyDescent="0.25">
      <c r="A16" s="26" t="s">
        <v>10</v>
      </c>
      <c r="B16" s="17">
        <f t="shared" si="0"/>
        <v>37585.404263761906</v>
      </c>
      <c r="C16" s="15">
        <v>43098.509036927098</v>
      </c>
      <c r="D16" s="39">
        <v>5513.1047731651897</v>
      </c>
      <c r="E16" s="40">
        <v>42.556725168568001</v>
      </c>
      <c r="F16" s="16">
        <f t="shared" si="20"/>
        <v>0.14668206664683045</v>
      </c>
      <c r="G16" s="15">
        <f t="shared" si="1"/>
        <v>16737.344690813821</v>
      </c>
      <c r="H16" s="15">
        <v>21252.0452603546</v>
      </c>
      <c r="I16" s="39">
        <v>4514.7005695407797</v>
      </c>
      <c r="J16" s="40">
        <v>38.391195001346901</v>
      </c>
      <c r="K16" s="41">
        <f>I16/$G16</f>
        <v>0.26973816055892325</v>
      </c>
      <c r="L16" s="15">
        <f t="shared" si="3"/>
        <v>16491.31041287721</v>
      </c>
      <c r="M16" s="15">
        <v>20527.340812849001</v>
      </c>
      <c r="N16" s="39">
        <v>4036.0303999717898</v>
      </c>
      <c r="O16" s="40">
        <v>48.685815991993799</v>
      </c>
      <c r="P16" s="16">
        <f t="shared" si="4"/>
        <v>0.24473679161482903</v>
      </c>
      <c r="Q16" s="15">
        <f t="shared" si="5"/>
        <v>79478.636774064813</v>
      </c>
      <c r="R16" s="15">
        <v>73232.699891828699</v>
      </c>
      <c r="S16" s="39">
        <v>-6245.9368822361103</v>
      </c>
      <c r="T16" s="40">
        <v>72.196568244750495</v>
      </c>
      <c r="U16" s="41">
        <f t="shared" si="6"/>
        <v>-7.8586361514875178E-2</v>
      </c>
      <c r="V16" s="70">
        <f t="shared" si="7"/>
        <v>150292.69592676018</v>
      </c>
      <c r="W16" s="60">
        <v>158110.59480351</v>
      </c>
      <c r="X16" s="61">
        <v>7817.8988767498304</v>
      </c>
      <c r="Y16" s="62">
        <v>69.346403634752903</v>
      </c>
      <c r="Z16" s="71">
        <f t="shared" si="8"/>
        <v>5.2017823145308451E-2</v>
      </c>
      <c r="AA16" s="33">
        <f t="shared" si="9"/>
        <v>170608.47552349392</v>
      </c>
      <c r="AB16" s="15">
        <v>172559.73598136101</v>
      </c>
      <c r="AC16" s="39">
        <v>1951.26045786708</v>
      </c>
      <c r="AD16" s="40">
        <v>179.75298308579801</v>
      </c>
      <c r="AE16" s="41">
        <f t="shared" si="10"/>
        <v>1.1437066370119335E-2</v>
      </c>
      <c r="AF16" s="15">
        <f t="shared" si="11"/>
        <v>97.94674226965094</v>
      </c>
      <c r="AG16" s="15">
        <v>754.13820685203598</v>
      </c>
      <c r="AH16" s="39">
        <v>656.19146458238504</v>
      </c>
      <c r="AI16" s="40">
        <v>130.43723265121201</v>
      </c>
      <c r="AJ16" s="16">
        <f>AH16/$AF16</f>
        <v>6.6994720740774216</v>
      </c>
      <c r="AK16" s="15">
        <f t="shared" si="21"/>
        <v>810.922645960419</v>
      </c>
      <c r="AL16" s="15">
        <v>1017.051710336</v>
      </c>
      <c r="AM16" s="39">
        <v>206.12906437558101</v>
      </c>
      <c r="AN16" s="40">
        <v>351.680473989098</v>
      </c>
      <c r="AO16" s="41">
        <f>AM16/$AK16</f>
        <v>0.25419078552363195</v>
      </c>
      <c r="AP16" s="15">
        <f>AQ16-AR16</f>
        <v>145803.01813917377</v>
      </c>
      <c r="AQ16" s="15">
        <v>141528.67629156201</v>
      </c>
      <c r="AR16" s="39">
        <v>-4274.3418476117604</v>
      </c>
      <c r="AS16" s="40">
        <v>93.094123220498702</v>
      </c>
      <c r="AT16" s="18">
        <f>AR16/$AP16</f>
        <v>-2.9315866723223526E-2</v>
      </c>
      <c r="AU16" s="15">
        <f t="shared" si="14"/>
        <v>16248.931502183872</v>
      </c>
      <c r="AV16" s="15">
        <v>17177.181467552498</v>
      </c>
      <c r="AW16" s="39">
        <v>928.24996536862704</v>
      </c>
      <c r="AX16" s="40">
        <v>150.116778415331</v>
      </c>
      <c r="AY16" s="41">
        <f t="shared" si="15"/>
        <v>5.7126831093101064E-2</v>
      </c>
      <c r="AZ16" s="70">
        <f t="shared" si="16"/>
        <v>333569.2943690205</v>
      </c>
      <c r="BA16" s="60">
        <v>333036.78351806302</v>
      </c>
      <c r="BB16" s="61">
        <v>-532.51085095745395</v>
      </c>
      <c r="BC16" s="62">
        <v>981.16206308264896</v>
      </c>
      <c r="BD16" s="71">
        <f t="shared" si="17"/>
        <v>-1.5964024865200834E-3</v>
      </c>
      <c r="BE16" s="33" t="s">
        <v>46</v>
      </c>
      <c r="BF16" s="15">
        <v>8371.8303213937907</v>
      </c>
      <c r="BG16" s="39" t="s">
        <v>46</v>
      </c>
      <c r="BH16" s="40" t="s">
        <v>46</v>
      </c>
      <c r="BI16" s="18" t="s">
        <v>46</v>
      </c>
      <c r="BJ16" s="15" t="s">
        <v>46</v>
      </c>
      <c r="BK16" s="15">
        <v>2391.9515203982301</v>
      </c>
      <c r="BL16" s="39" t="s">
        <v>46</v>
      </c>
      <c r="BM16" s="40" t="s">
        <v>46</v>
      </c>
      <c r="BN16" s="18" t="s">
        <v>46</v>
      </c>
      <c r="BO16" s="15">
        <f t="shared" si="18"/>
        <v>483861.99054122524</v>
      </c>
      <c r="BP16" s="15">
        <v>491147.37832157302</v>
      </c>
      <c r="BQ16" s="39">
        <v>7285.3877803477699</v>
      </c>
      <c r="BR16" s="40">
        <v>75.370367696695595</v>
      </c>
      <c r="BS16" s="18">
        <f t="shared" si="19"/>
        <v>1.5056747425435666E-2</v>
      </c>
      <c r="BU16" s="10"/>
      <c r="BV16" s="10"/>
      <c r="BW16" s="10"/>
      <c r="BX16" s="11"/>
      <c r="BY16" s="10"/>
      <c r="BZ16" s="10"/>
      <c r="CA16" s="10"/>
      <c r="CB16" s="10"/>
      <c r="CC16" s="10"/>
      <c r="CD16" s="10"/>
      <c r="CE16" s="10"/>
      <c r="CG16" s="11"/>
    </row>
    <row r="17" spans="1:85" x14ac:dyDescent="0.25">
      <c r="A17" s="26" t="s">
        <v>11</v>
      </c>
      <c r="B17" s="17">
        <f t="shared" si="0"/>
        <v>54505.225355067429</v>
      </c>
      <c r="C17" s="15">
        <v>61320.442642809401</v>
      </c>
      <c r="D17" s="39">
        <v>6815.2172877419698</v>
      </c>
      <c r="E17" s="40">
        <v>50.968089454318601</v>
      </c>
      <c r="F17" s="16">
        <f>D17/$B17</f>
        <v>0.12503787010043707</v>
      </c>
      <c r="G17" s="15">
        <f t="shared" si="1"/>
        <v>32218.88146799929</v>
      </c>
      <c r="H17" s="15">
        <v>33479.472476495401</v>
      </c>
      <c r="I17" s="39">
        <v>1260.5910084961099</v>
      </c>
      <c r="J17" s="40">
        <v>209.75778301829001</v>
      </c>
      <c r="K17" s="41">
        <f t="shared" si="2"/>
        <v>3.9125846431017935E-2</v>
      </c>
      <c r="L17" s="15">
        <f t="shared" si="3"/>
        <v>40134.22560829571</v>
      </c>
      <c r="M17" s="15">
        <v>40486.704520647902</v>
      </c>
      <c r="N17" s="39">
        <v>352.47891235218998</v>
      </c>
      <c r="O17" s="40">
        <v>921.36486289554398</v>
      </c>
      <c r="P17" s="16">
        <f t="shared" si="4"/>
        <v>8.7825018923333321E-3</v>
      </c>
      <c r="Q17" s="15">
        <f t="shared" si="5"/>
        <v>69527.818562920249</v>
      </c>
      <c r="R17" s="15">
        <v>65120.835483934003</v>
      </c>
      <c r="S17" s="39">
        <v>-4406.9830789862499</v>
      </c>
      <c r="T17" s="40">
        <v>124.980629843119</v>
      </c>
      <c r="U17" s="41">
        <f t="shared" si="6"/>
        <v>-6.3384457762011959E-2</v>
      </c>
      <c r="V17" s="70">
        <f t="shared" si="7"/>
        <v>196386.15070200217</v>
      </c>
      <c r="W17" s="60">
        <v>200407.454803873</v>
      </c>
      <c r="X17" s="61">
        <v>4021.30410187082</v>
      </c>
      <c r="Y17" s="62">
        <v>163.571395469213</v>
      </c>
      <c r="Z17" s="71">
        <f t="shared" si="8"/>
        <v>2.0476515719139367E-2</v>
      </c>
      <c r="AA17" s="33">
        <f t="shared" si="9"/>
        <v>51081.714948689492</v>
      </c>
      <c r="AB17" s="15">
        <v>49302.950986648699</v>
      </c>
      <c r="AC17" s="39">
        <v>-1778.7639620407899</v>
      </c>
      <c r="AD17" s="40">
        <v>202.463189723413</v>
      </c>
      <c r="AE17" s="41">
        <f t="shared" si="10"/>
        <v>-3.4821931171017277E-2</v>
      </c>
      <c r="AF17" s="15">
        <v>203.48212740904501</v>
      </c>
      <c r="AG17" s="15">
        <v>203.48212740904501</v>
      </c>
      <c r="AH17" s="39" t="s">
        <v>15</v>
      </c>
      <c r="AI17" s="40" t="s">
        <v>15</v>
      </c>
      <c r="AJ17" s="16" t="s">
        <v>15</v>
      </c>
      <c r="AK17" s="15">
        <f>AL17-AM17</f>
        <v>2164.9935530823104</v>
      </c>
      <c r="AL17" s="15">
        <v>2671.5276126969502</v>
      </c>
      <c r="AM17" s="39">
        <v>506.53405961464</v>
      </c>
      <c r="AN17" s="40">
        <v>136.37448458512199</v>
      </c>
      <c r="AO17" s="41">
        <f t="shared" si="23"/>
        <v>0.23396562031027082</v>
      </c>
      <c r="AP17" s="15">
        <f t="shared" si="22"/>
        <v>210883.14712402161</v>
      </c>
      <c r="AQ17" s="15">
        <v>212185.145595813</v>
      </c>
      <c r="AR17" s="39">
        <v>1301.9984717914001</v>
      </c>
      <c r="AS17" s="40">
        <v>373.817929757218</v>
      </c>
      <c r="AT17" s="18">
        <f t="shared" si="13"/>
        <v>6.1740280792835821E-3</v>
      </c>
      <c r="AU17" s="15">
        <f t="shared" si="14"/>
        <v>11475.280054255767</v>
      </c>
      <c r="AV17" s="15">
        <v>12010.9510059289</v>
      </c>
      <c r="AW17" s="39">
        <v>535.67095167313403</v>
      </c>
      <c r="AX17" s="40">
        <v>260.55186684608799</v>
      </c>
      <c r="AY17" s="41">
        <f t="shared" si="15"/>
        <v>4.668042515219252E-2</v>
      </c>
      <c r="AZ17" s="70">
        <f t="shared" si="16"/>
        <v>275808.61783661408</v>
      </c>
      <c r="BA17" s="60">
        <v>276374.05731680401</v>
      </c>
      <c r="BB17" s="61">
        <v>565.43948018995502</v>
      </c>
      <c r="BC17" s="62">
        <v>1075.8257438447699</v>
      </c>
      <c r="BD17" s="71">
        <f t="shared" si="17"/>
        <v>2.0501153467398724E-3</v>
      </c>
      <c r="BE17" s="33" t="s">
        <v>46</v>
      </c>
      <c r="BF17" s="15">
        <v>11956.903137789899</v>
      </c>
      <c r="BG17" s="39" t="s">
        <v>46</v>
      </c>
      <c r="BH17" s="40" t="s">
        <v>46</v>
      </c>
      <c r="BI17" s="18" t="s">
        <v>46</v>
      </c>
      <c r="BJ17" s="15" t="s">
        <v>46</v>
      </c>
      <c r="BK17" s="15">
        <v>8967.6773533424293</v>
      </c>
      <c r="BL17" s="39" t="s">
        <v>46</v>
      </c>
      <c r="BM17" s="40" t="s">
        <v>46</v>
      </c>
      <c r="BN17" s="18" t="s">
        <v>46</v>
      </c>
      <c r="BO17" s="15">
        <f t="shared" si="18"/>
        <v>472194.76849509089</v>
      </c>
      <c r="BP17" s="15">
        <v>476781.51212067704</v>
      </c>
      <c r="BQ17" s="39">
        <v>4586.7436255861503</v>
      </c>
      <c r="BR17" s="40">
        <v>141.58276349156799</v>
      </c>
      <c r="BS17" s="18">
        <f t="shared" si="19"/>
        <v>9.7136688748254013E-3</v>
      </c>
      <c r="BU17" s="10"/>
      <c r="BV17" s="10"/>
      <c r="BW17" s="10"/>
      <c r="BX17" s="11"/>
      <c r="BY17" s="10"/>
      <c r="BZ17" s="10"/>
      <c r="CA17" s="10"/>
      <c r="CB17" s="10"/>
      <c r="CC17" s="10"/>
      <c r="CD17" s="10"/>
      <c r="CE17" s="10"/>
      <c r="CG17" s="11"/>
    </row>
    <row r="18" spans="1:85" x14ac:dyDescent="0.25">
      <c r="A18" s="26" t="s">
        <v>12</v>
      </c>
      <c r="B18" s="17">
        <f>C18-D18</f>
        <v>24676.611982352762</v>
      </c>
      <c r="C18" s="15">
        <v>26254.529395803202</v>
      </c>
      <c r="D18" s="39">
        <v>1577.9174134504401</v>
      </c>
      <c r="E18" s="40">
        <v>87.260727981634403</v>
      </c>
      <c r="F18" s="16">
        <f>D18/$B18</f>
        <v>6.3943843448965865E-2</v>
      </c>
      <c r="G18" s="15">
        <f>H18-I18</f>
        <v>29299.707075247741</v>
      </c>
      <c r="H18" s="15">
        <v>32070.984643630502</v>
      </c>
      <c r="I18" s="39">
        <v>2771.2775683827599</v>
      </c>
      <c r="J18" s="40">
        <v>46.044229612207303</v>
      </c>
      <c r="K18" s="41">
        <f t="shared" si="2"/>
        <v>9.4583797758303279E-2</v>
      </c>
      <c r="L18" s="15">
        <f>M18-N18</f>
        <v>12791.200180070558</v>
      </c>
      <c r="M18" s="15">
        <v>14969.5703496591</v>
      </c>
      <c r="N18" s="39">
        <v>2178.3701695885402</v>
      </c>
      <c r="O18" s="40">
        <v>53.619744939533803</v>
      </c>
      <c r="P18" s="16">
        <f t="shared" si="4"/>
        <v>0.17030224990009685</v>
      </c>
      <c r="Q18" s="15">
        <f>R18-S18</f>
        <v>31914.15775265286</v>
      </c>
      <c r="R18" s="15">
        <v>33181.385778351301</v>
      </c>
      <c r="S18" s="39">
        <v>1267.22802569844</v>
      </c>
      <c r="T18" s="40">
        <v>126.061492981025</v>
      </c>
      <c r="U18" s="41">
        <f t="shared" si="6"/>
        <v>3.9707393675244396E-2</v>
      </c>
      <c r="V18" s="70">
        <f>W18-X18</f>
        <v>98681.676813532118</v>
      </c>
      <c r="W18" s="60">
        <v>106476.469921057</v>
      </c>
      <c r="X18" s="61">
        <v>7794.7931075248798</v>
      </c>
      <c r="Y18" s="62">
        <v>29.152159950438399</v>
      </c>
      <c r="Z18" s="71">
        <f t="shared" si="8"/>
        <v>7.8989264868835188E-2</v>
      </c>
      <c r="AA18" s="33">
        <f>AB18-AC18</f>
        <v>31036.707951285687</v>
      </c>
      <c r="AB18" s="15">
        <v>26625.560718175799</v>
      </c>
      <c r="AC18" s="39">
        <v>-4411.1472331098903</v>
      </c>
      <c r="AD18" s="40">
        <v>35.505735185973897</v>
      </c>
      <c r="AE18" s="41">
        <f t="shared" si="10"/>
        <v>-0.14212677581763822</v>
      </c>
      <c r="AF18" s="15">
        <f>AG18-AH18</f>
        <v>2111.284659638517</v>
      </c>
      <c r="AG18" s="15">
        <v>2322.0596932263302</v>
      </c>
      <c r="AH18" s="39">
        <v>210.775033587813</v>
      </c>
      <c r="AI18" s="40">
        <v>158.58473019300999</v>
      </c>
      <c r="AJ18" s="16">
        <f t="shared" si="12"/>
        <v>9.98325984255959E-2</v>
      </c>
      <c r="AK18" s="15">
        <f>AL18-AM18</f>
        <v>2750.488472098079</v>
      </c>
      <c r="AL18" s="15">
        <v>3253.6014322496299</v>
      </c>
      <c r="AM18" s="39">
        <v>503.11296015155102</v>
      </c>
      <c r="AN18" s="40">
        <v>109.29254301811901</v>
      </c>
      <c r="AO18" s="41">
        <f t="shared" si="23"/>
        <v>0.18291767635287534</v>
      </c>
      <c r="AP18" s="15">
        <f>AQ18-AR18</f>
        <v>13450.264037038558</v>
      </c>
      <c r="AQ18" s="15">
        <v>12802.8873074321</v>
      </c>
      <c r="AR18" s="39">
        <v>-647.37672960645796</v>
      </c>
      <c r="AS18" s="40">
        <v>108.557910397179</v>
      </c>
      <c r="AT18" s="18">
        <f>AR18/$AP18</f>
        <v>-4.8131153992497802E-2</v>
      </c>
      <c r="AU18" s="15">
        <f>AV18-AW18</f>
        <v>12077.964002004872</v>
      </c>
      <c r="AV18" s="15">
        <v>12358.687880449001</v>
      </c>
      <c r="AW18" s="39">
        <v>280.72387844412901</v>
      </c>
      <c r="AX18" s="40">
        <v>276.87493206392799</v>
      </c>
      <c r="AY18" s="41">
        <f t="shared" si="15"/>
        <v>2.324264904229972E-2</v>
      </c>
      <c r="AZ18" s="70">
        <f>BA18-BB18</f>
        <v>61426.709001109804</v>
      </c>
      <c r="BA18" s="60">
        <v>57362.797002928601</v>
      </c>
      <c r="BB18" s="61">
        <v>-4063.9119981812</v>
      </c>
      <c r="BC18" s="62">
        <v>41.423175759380001</v>
      </c>
      <c r="BD18" s="71">
        <f>BB18/$AZ18</f>
        <v>-6.6158712785797741E-2</v>
      </c>
      <c r="BE18" s="33" t="s">
        <v>46</v>
      </c>
      <c r="BF18" s="15">
        <v>2492.9894597323901</v>
      </c>
      <c r="BG18" s="39" t="s">
        <v>46</v>
      </c>
      <c r="BH18" s="40" t="s">
        <v>46</v>
      </c>
      <c r="BI18" s="18" t="s">
        <v>46</v>
      </c>
      <c r="BJ18" s="15" t="s">
        <v>46</v>
      </c>
      <c r="BK18" s="15">
        <v>199.43915677859101</v>
      </c>
      <c r="BL18" s="39" t="s">
        <v>46</v>
      </c>
      <c r="BM18" s="40" t="s">
        <v>46</v>
      </c>
      <c r="BN18" s="18" t="s">
        <v>46</v>
      </c>
      <c r="BO18" s="15">
        <f>BP18-BQ18</f>
        <v>160108.38588155343</v>
      </c>
      <c r="BP18" s="15">
        <v>163839.26692398559</v>
      </c>
      <c r="BQ18" s="39">
        <v>3730.88104243216</v>
      </c>
      <c r="BR18" s="40">
        <v>52.564619083803898</v>
      </c>
      <c r="BS18" s="18">
        <f t="shared" si="19"/>
        <v>2.3302221316453892E-2</v>
      </c>
      <c r="BU18" s="10"/>
      <c r="BV18" s="10"/>
      <c r="BW18" s="10"/>
      <c r="BX18" s="11"/>
      <c r="BY18" s="10"/>
      <c r="BZ18" s="10"/>
      <c r="CA18" s="10"/>
      <c r="CB18" s="10"/>
      <c r="CC18" s="10"/>
      <c r="CD18" s="10"/>
      <c r="CE18" s="10"/>
      <c r="CG18" s="11"/>
    </row>
    <row r="19" spans="1:85" x14ac:dyDescent="0.25">
      <c r="A19" s="26" t="s">
        <v>13</v>
      </c>
      <c r="B19" s="17">
        <f t="shared" si="0"/>
        <v>34159.423492660848</v>
      </c>
      <c r="C19" s="15">
        <v>35062.310423408802</v>
      </c>
      <c r="D19" s="39">
        <v>902.88693074795401</v>
      </c>
      <c r="E19" s="40">
        <v>178.028816593535</v>
      </c>
      <c r="F19" s="16">
        <f>D19/$B19</f>
        <v>2.6431562316674907E-2</v>
      </c>
      <c r="G19" s="15">
        <f t="shared" si="1"/>
        <v>97448.595564857853</v>
      </c>
      <c r="H19" s="15">
        <v>102307.704299112</v>
      </c>
      <c r="I19" s="39">
        <v>4859.1087342541396</v>
      </c>
      <c r="J19" s="40">
        <v>57.472779375127402</v>
      </c>
      <c r="K19" s="41">
        <f t="shared" si="2"/>
        <v>4.9863301837122044E-2</v>
      </c>
      <c r="L19" s="15">
        <f t="shared" si="3"/>
        <v>36232.204857443132</v>
      </c>
      <c r="M19" s="15">
        <v>41846.378722213201</v>
      </c>
      <c r="N19" s="39">
        <v>5614.1738647700704</v>
      </c>
      <c r="O19" s="40">
        <v>49.588911346953203</v>
      </c>
      <c r="P19" s="16">
        <f t="shared" si="4"/>
        <v>0.15494982673174962</v>
      </c>
      <c r="Q19" s="15">
        <f t="shared" si="5"/>
        <v>30118.77721701371</v>
      </c>
      <c r="R19" s="15">
        <v>37948.092089275298</v>
      </c>
      <c r="S19" s="39">
        <v>7829.3148722615897</v>
      </c>
      <c r="T19" s="40">
        <v>54.516954254822998</v>
      </c>
      <c r="U19" s="41">
        <f t="shared" si="6"/>
        <v>0.25994796587687863</v>
      </c>
      <c r="V19" s="70">
        <f t="shared" si="7"/>
        <v>197959.0007130655</v>
      </c>
      <c r="W19" s="60">
        <v>217164.48505986499</v>
      </c>
      <c r="X19" s="61">
        <v>19205.484346799502</v>
      </c>
      <c r="Y19" s="62">
        <v>29.0529623395635</v>
      </c>
      <c r="Z19" s="71">
        <f>X19/$V19</f>
        <v>9.7017484820693584E-2</v>
      </c>
      <c r="AA19" s="33">
        <f>AB19-AC19</f>
        <v>210557.39431710809</v>
      </c>
      <c r="AB19" s="15">
        <v>198281.584743068</v>
      </c>
      <c r="AC19" s="39">
        <v>-12275.8095740401</v>
      </c>
      <c r="AD19" s="40">
        <v>47.268093329761797</v>
      </c>
      <c r="AE19" s="41">
        <f t="shared" si="10"/>
        <v>-5.8301488835638925E-2</v>
      </c>
      <c r="AF19" s="15">
        <f>AG19-AH19</f>
        <v>302.60393863098204</v>
      </c>
      <c r="AG19" s="15">
        <v>489.724196594136</v>
      </c>
      <c r="AH19" s="39">
        <v>187.12025796315399</v>
      </c>
      <c r="AI19" s="40">
        <v>161.75518035857399</v>
      </c>
      <c r="AJ19" s="16">
        <f t="shared" si="12"/>
        <v>0.61836689505665188</v>
      </c>
      <c r="AK19" s="15">
        <f t="shared" si="21"/>
        <v>1600.076738474977</v>
      </c>
      <c r="AL19" s="15">
        <v>1911.7003269776701</v>
      </c>
      <c r="AM19" s="39">
        <v>311.623588502693</v>
      </c>
      <c r="AN19" s="40">
        <v>134.63728226000799</v>
      </c>
      <c r="AO19" s="41">
        <f t="shared" si="23"/>
        <v>0.19475540204384165</v>
      </c>
      <c r="AP19" s="15">
        <f t="shared" si="22"/>
        <v>79948.750104085222</v>
      </c>
      <c r="AQ19" s="15">
        <v>72678.212618746096</v>
      </c>
      <c r="AR19" s="39">
        <v>-7270.5374853391204</v>
      </c>
      <c r="AS19" s="40">
        <v>35.405604507070798</v>
      </c>
      <c r="AT19" s="18">
        <f t="shared" si="13"/>
        <v>-9.0939976871103209E-2</v>
      </c>
      <c r="AU19" s="15">
        <f>AV19-AW19</f>
        <v>16133.927178840109</v>
      </c>
      <c r="AV19" s="15">
        <v>16547.1540595775</v>
      </c>
      <c r="AW19" s="39">
        <v>413.22688073739101</v>
      </c>
      <c r="AX19" s="40">
        <v>354.11163580990899</v>
      </c>
      <c r="AY19" s="41">
        <f t="shared" si="15"/>
        <v>2.561229365652179E-2</v>
      </c>
      <c r="AZ19" s="70">
        <f>BA19-BB19</f>
        <v>308542.7520389937</v>
      </c>
      <c r="BA19" s="60">
        <v>289908.37562228198</v>
      </c>
      <c r="BB19" s="61">
        <v>-18634.376416711701</v>
      </c>
      <c r="BC19" s="62">
        <v>32.401932898661599</v>
      </c>
      <c r="BD19" s="71">
        <f t="shared" si="17"/>
        <v>-6.0394795513967169E-2</v>
      </c>
      <c r="BE19" s="33" t="s">
        <v>46</v>
      </c>
      <c r="BF19" s="15">
        <v>6321.0610677920104</v>
      </c>
      <c r="BG19" s="39" t="s">
        <v>46</v>
      </c>
      <c r="BH19" s="40" t="s">
        <v>46</v>
      </c>
      <c r="BI19" s="18" t="s">
        <v>46</v>
      </c>
      <c r="BJ19" s="15" t="s">
        <v>46</v>
      </c>
      <c r="BK19" s="15">
        <v>2798.5975483797401</v>
      </c>
      <c r="BL19" s="39" t="s">
        <v>46</v>
      </c>
      <c r="BM19" s="40" t="s">
        <v>46</v>
      </c>
      <c r="BN19" s="18" t="s">
        <v>46</v>
      </c>
      <c r="BO19" s="15">
        <f t="shared" ref="BO19:BO20" si="24">BP19-BQ19</f>
        <v>506501.75285756082</v>
      </c>
      <c r="BP19" s="15">
        <v>507072.86068214697</v>
      </c>
      <c r="BQ19" s="39">
        <v>571.10782458614904</v>
      </c>
      <c r="BR19" s="40">
        <v>831.21812172613102</v>
      </c>
      <c r="BS19" s="18">
        <f t="shared" si="19"/>
        <v>1.1275535007807898E-3</v>
      </c>
      <c r="BU19" s="10"/>
      <c r="BV19" s="10"/>
      <c r="BW19" s="10"/>
      <c r="BX19" s="11"/>
      <c r="BY19" s="10"/>
      <c r="BZ19" s="10"/>
      <c r="CA19" s="10"/>
      <c r="CB19" s="10"/>
      <c r="CC19" s="10"/>
      <c r="CD19" s="10"/>
      <c r="CE19" s="10"/>
      <c r="CG19" s="11"/>
    </row>
    <row r="20" spans="1:85" ht="15.75" thickBot="1" x14ac:dyDescent="0.3">
      <c r="A20" s="27" t="s">
        <v>14</v>
      </c>
      <c r="B20" s="17">
        <f t="shared" si="0"/>
        <v>2432.8575236097236</v>
      </c>
      <c r="C20" s="19">
        <v>2397.8845301328702</v>
      </c>
      <c r="D20" s="42">
        <v>-34.972993476853198</v>
      </c>
      <c r="E20" s="43">
        <v>94.895316978069403</v>
      </c>
      <c r="F20" s="16">
        <f>D20/$B20</f>
        <v>-1.4375273988491703E-2</v>
      </c>
      <c r="G20" s="19">
        <f t="shared" si="1"/>
        <v>1243.0057761336411</v>
      </c>
      <c r="H20" s="19">
        <v>1418.4915947934701</v>
      </c>
      <c r="I20" s="42">
        <v>175.48581865982899</v>
      </c>
      <c r="J20" s="42">
        <v>165.7142747696</v>
      </c>
      <c r="K20" s="44">
        <f t="shared" si="2"/>
        <v>0.14117860272996971</v>
      </c>
      <c r="L20" s="19">
        <f t="shared" si="3"/>
        <v>2770.8385028999141</v>
      </c>
      <c r="M20" s="19">
        <v>2311.2201217347301</v>
      </c>
      <c r="N20" s="42">
        <v>-459.61838116518402</v>
      </c>
      <c r="O20" s="43">
        <v>138.64402441005601</v>
      </c>
      <c r="P20" s="45">
        <f t="shared" si="4"/>
        <v>-0.16587700101761793</v>
      </c>
      <c r="Q20" s="19">
        <f t="shared" si="5"/>
        <v>2628.6253886443151</v>
      </c>
      <c r="R20" s="19">
        <v>3304.52128014457</v>
      </c>
      <c r="S20" s="42">
        <v>675.89589150025495</v>
      </c>
      <c r="T20" s="42">
        <v>232.052835212975</v>
      </c>
      <c r="U20" s="44">
        <f>S20/$Q20</f>
        <v>0.25712902813011362</v>
      </c>
      <c r="V20" s="72">
        <f t="shared" si="7"/>
        <v>9075.3272054348872</v>
      </c>
      <c r="W20" s="63">
        <v>9432.1174678585794</v>
      </c>
      <c r="X20" s="64">
        <v>356.79026242369298</v>
      </c>
      <c r="Y20" s="65">
        <v>494.41287680724702</v>
      </c>
      <c r="Z20" s="73">
        <f t="shared" si="8"/>
        <v>3.9314313891627414E-2</v>
      </c>
      <c r="AA20" s="33">
        <f>AB20-AC20</f>
        <v>305.0842286312527</v>
      </c>
      <c r="AB20" s="19">
        <v>273.75689533424099</v>
      </c>
      <c r="AC20" s="42">
        <v>-31.327333297011702</v>
      </c>
      <c r="AD20" s="42">
        <v>95.526765357851602</v>
      </c>
      <c r="AE20" s="44">
        <f>AC20/$AA20</f>
        <v>-0.10268421097203365</v>
      </c>
      <c r="AF20" s="15" t="s">
        <v>15</v>
      </c>
      <c r="AG20" s="15" t="s">
        <v>15</v>
      </c>
      <c r="AH20" s="39" t="s">
        <v>15</v>
      </c>
      <c r="AI20" s="40" t="s">
        <v>15</v>
      </c>
      <c r="AJ20" s="16" t="s">
        <v>15</v>
      </c>
      <c r="AK20" s="15">
        <f t="shared" si="21"/>
        <v>365.10392877983702</v>
      </c>
      <c r="AL20" s="19">
        <v>117.48975716831301</v>
      </c>
      <c r="AM20" s="42">
        <v>-247.614171611524</v>
      </c>
      <c r="AN20" s="42">
        <v>95.526765357851602</v>
      </c>
      <c r="AO20" s="44">
        <f t="shared" si="23"/>
        <v>-0.67820188196561138</v>
      </c>
      <c r="AP20" s="54">
        <f t="shared" si="22"/>
        <v>1443.7581244876051</v>
      </c>
      <c r="AQ20" s="19">
        <v>1339.5368784124901</v>
      </c>
      <c r="AR20" s="42">
        <v>-104.221246075115</v>
      </c>
      <c r="AS20" s="43">
        <v>98.128442336153</v>
      </c>
      <c r="AT20" s="55">
        <f>AR20/$AP20</f>
        <v>-7.2187469845133162E-2</v>
      </c>
      <c r="AU20" s="15">
        <v>309.122797696053</v>
      </c>
      <c r="AV20" s="19">
        <v>309.122797696053</v>
      </c>
      <c r="AW20" s="42" t="s">
        <v>15</v>
      </c>
      <c r="AX20" s="42" t="s">
        <v>15</v>
      </c>
      <c r="AY20" s="44" t="s">
        <v>15</v>
      </c>
      <c r="AZ20" s="72">
        <f t="shared" ref="AZ20" si="25">BA20-BB20</f>
        <v>2423.069085685946</v>
      </c>
      <c r="BA20" s="63">
        <v>2039.9063286111</v>
      </c>
      <c r="BB20" s="64">
        <v>-383.16275707484601</v>
      </c>
      <c r="BC20" s="65">
        <v>74.202773987434696</v>
      </c>
      <c r="BD20" s="77">
        <f>BB20/$AZ20</f>
        <v>-0.15813117312186606</v>
      </c>
      <c r="BE20" s="75" t="s">
        <v>46</v>
      </c>
      <c r="BF20" s="19">
        <v>1186.76109215017</v>
      </c>
      <c r="BG20" s="42" t="s">
        <v>46</v>
      </c>
      <c r="BH20" s="43" t="s">
        <v>46</v>
      </c>
      <c r="BI20" s="55" t="s">
        <v>46</v>
      </c>
      <c r="BJ20" s="54" t="s">
        <v>46</v>
      </c>
      <c r="BK20" s="19" t="s">
        <v>15</v>
      </c>
      <c r="BL20" s="42" t="s">
        <v>46</v>
      </c>
      <c r="BM20" s="43" t="s">
        <v>46</v>
      </c>
      <c r="BN20" s="55" t="s">
        <v>46</v>
      </c>
      <c r="BO20" s="54">
        <f t="shared" si="24"/>
        <v>11498.396315485619</v>
      </c>
      <c r="BP20" s="19">
        <v>11472.023796469679</v>
      </c>
      <c r="BQ20" s="42">
        <v>-26.3725190159394</v>
      </c>
      <c r="BR20" s="43">
        <v>6619.5419090224004</v>
      </c>
      <c r="BS20" s="55">
        <f t="shared" si="19"/>
        <v>-2.2935823650835426E-3</v>
      </c>
      <c r="BU20" s="10"/>
      <c r="BV20" s="10"/>
      <c r="BW20" s="10"/>
      <c r="BX20" s="11"/>
      <c r="BY20" s="78"/>
      <c r="BZ20" s="10"/>
      <c r="CA20" s="10"/>
      <c r="CB20" s="10"/>
      <c r="CC20" s="10"/>
      <c r="CD20" s="10"/>
      <c r="CE20" s="10"/>
      <c r="CG20" s="11"/>
    </row>
    <row r="21" spans="1:85" s="4" customFormat="1" ht="15.75" thickBot="1" x14ac:dyDescent="0.3">
      <c r="A21" s="30" t="s">
        <v>38</v>
      </c>
      <c r="B21" s="46">
        <f>C21-D21</f>
        <v>1059485.6685723667</v>
      </c>
      <c r="C21" s="47">
        <v>1129706.36415393</v>
      </c>
      <c r="D21" s="29">
        <v>70220.695581563297</v>
      </c>
      <c r="E21" s="28">
        <v>17.9937621517</v>
      </c>
      <c r="F21" s="48">
        <f>D21/$B21</f>
        <v>6.6278098576061081E-2</v>
      </c>
      <c r="G21" s="47">
        <f>H21-I21</f>
        <v>1577747.836336883</v>
      </c>
      <c r="H21" s="47">
        <v>1680072.1072249999</v>
      </c>
      <c r="I21" s="29">
        <v>102324.270888117</v>
      </c>
      <c r="J21" s="28">
        <v>14.6668496021581</v>
      </c>
      <c r="K21" s="49">
        <f t="shared" si="2"/>
        <v>6.4854641870837323E-2</v>
      </c>
      <c r="L21" s="50">
        <f>M21-N21</f>
        <v>670028.0038441146</v>
      </c>
      <c r="M21" s="50">
        <v>769577.69501803105</v>
      </c>
      <c r="N21" s="51">
        <v>99549.691173916493</v>
      </c>
      <c r="O21" s="52">
        <v>13.3075617183611</v>
      </c>
      <c r="P21" s="53">
        <f t="shared" si="4"/>
        <v>0.14857541864336349</v>
      </c>
      <c r="Q21" s="47">
        <f>R21-S21</f>
        <v>1104631.3653087365</v>
      </c>
      <c r="R21" s="47">
        <v>1147904.3324376601</v>
      </c>
      <c r="S21" s="29">
        <v>43272.967128923701</v>
      </c>
      <c r="T21" s="28">
        <v>47.639219819449899</v>
      </c>
      <c r="U21" s="49">
        <f>S21/$Q21</f>
        <v>3.9174124950570474E-2</v>
      </c>
      <c r="V21" s="46">
        <f>W21-X21</f>
        <v>4411892.8673138125</v>
      </c>
      <c r="W21" s="47">
        <v>4727260.4900926398</v>
      </c>
      <c r="X21" s="29">
        <v>315367.62277882698</v>
      </c>
      <c r="Y21" s="28">
        <v>8.7682162231812004</v>
      </c>
      <c r="Z21" s="74">
        <f>X21/$V21</f>
        <v>7.1481251304916435E-2</v>
      </c>
      <c r="AA21" s="67">
        <f>AB21-AC21</f>
        <v>3005706.1523687299</v>
      </c>
      <c r="AB21" s="47">
        <v>2763219.26151525</v>
      </c>
      <c r="AC21" s="29">
        <v>-242486.89085348</v>
      </c>
      <c r="AD21" s="28">
        <v>10.429833753612799</v>
      </c>
      <c r="AE21" s="49">
        <f t="shared" si="10"/>
        <v>-8.0675514691408365E-2</v>
      </c>
      <c r="AF21" s="50">
        <f>AG21-AH21</f>
        <v>164216.75826149818</v>
      </c>
      <c r="AG21" s="50">
        <v>182756.67792373299</v>
      </c>
      <c r="AH21" s="51">
        <v>18539.919662234799</v>
      </c>
      <c r="AI21" s="52">
        <v>30.049980436968099</v>
      </c>
      <c r="AJ21" s="53">
        <f>AH21/$AF21</f>
        <v>0.11289907229024639</v>
      </c>
      <c r="AK21" s="47">
        <f>AL21-AM21</f>
        <v>182399.0217715523</v>
      </c>
      <c r="AL21" s="47">
        <v>217604.25379367001</v>
      </c>
      <c r="AM21" s="29">
        <v>35205.2320221177</v>
      </c>
      <c r="AN21" s="28">
        <v>17.7143993541683</v>
      </c>
      <c r="AO21" s="49">
        <f>AM21/$AK21</f>
        <v>0.1930121756146855</v>
      </c>
      <c r="AP21" s="50">
        <f>AQ21-AR21</f>
        <v>2514396.5620932602</v>
      </c>
      <c r="AQ21" s="47">
        <v>2429622.66515041</v>
      </c>
      <c r="AR21" s="29">
        <v>-84773.8969428501</v>
      </c>
      <c r="AS21" s="28">
        <v>18.5314773303317</v>
      </c>
      <c r="AT21" s="49">
        <f>AR21/$AP21</f>
        <v>-3.3715404411893954E-2</v>
      </c>
      <c r="AU21" s="47">
        <f>AV21-AW21</f>
        <v>300754.1909034233</v>
      </c>
      <c r="AV21" s="47">
        <v>307050.11255652201</v>
      </c>
      <c r="AW21" s="29">
        <v>6295.9216530987296</v>
      </c>
      <c r="AX21" s="28">
        <v>110.15251016487299</v>
      </c>
      <c r="AY21" s="49">
        <f t="shared" si="15"/>
        <v>2.0933778625616708E-2</v>
      </c>
      <c r="AZ21" s="46">
        <f>BA21-BB21</f>
        <v>6167472.6804495938</v>
      </c>
      <c r="BA21" s="47">
        <v>5900252.9665461397</v>
      </c>
      <c r="BB21" s="29">
        <v>-267219.71390345402</v>
      </c>
      <c r="BC21" s="28">
        <v>10.5499698529495</v>
      </c>
      <c r="BD21" s="74">
        <f>BB21/$AZ21</f>
        <v>-4.3327263491659981E-2</v>
      </c>
      <c r="BE21" s="76" t="s">
        <v>46</v>
      </c>
      <c r="BF21" s="47">
        <v>219624.57787824201</v>
      </c>
      <c r="BG21" s="29" t="s">
        <v>46</v>
      </c>
      <c r="BH21" s="28" t="s">
        <v>46</v>
      </c>
      <c r="BI21" s="49" t="s">
        <v>46</v>
      </c>
      <c r="BJ21" s="50" t="s">
        <v>46</v>
      </c>
      <c r="BK21" s="47">
        <v>40852.296384523397</v>
      </c>
      <c r="BL21" s="29" t="s">
        <v>46</v>
      </c>
      <c r="BM21" s="28" t="s">
        <v>46</v>
      </c>
      <c r="BN21" s="49" t="s">
        <v>46</v>
      </c>
      <c r="BO21" s="50">
        <f>BP21-BQ21</f>
        <v>10579365.550526226</v>
      </c>
      <c r="BP21" s="47">
        <v>10627513.456638779</v>
      </c>
      <c r="BQ21" s="29">
        <v>48147.906112553203</v>
      </c>
      <c r="BR21" s="28">
        <v>52.695751257700103</v>
      </c>
      <c r="BS21" s="49">
        <f t="shared" si="19"/>
        <v>4.5511147036750507E-3</v>
      </c>
      <c r="BU21" s="10"/>
      <c r="BV21" s="10"/>
      <c r="BW21" s="10"/>
      <c r="BX21" s="11"/>
      <c r="BY21" s="10"/>
      <c r="BZ21" s="10"/>
      <c r="CA21" s="10"/>
      <c r="CB21" s="10"/>
      <c r="CC21" s="10"/>
      <c r="CD21" s="10"/>
      <c r="CE21" s="10"/>
      <c r="CG21" s="11"/>
    </row>
    <row r="22" spans="1:85" x14ac:dyDescent="0.2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56"/>
      <c r="BP22" s="56"/>
      <c r="BQ22" s="56"/>
      <c r="BR22" s="10"/>
      <c r="BS22" s="10"/>
    </row>
    <row r="23" spans="1:85" x14ac:dyDescent="0.25">
      <c r="A23" s="97" t="s">
        <v>54</v>
      </c>
    </row>
    <row r="24" spans="1:85" x14ac:dyDescent="0.25">
      <c r="A24" s="3" t="s">
        <v>55</v>
      </c>
    </row>
    <row r="25" spans="1:85" x14ac:dyDescent="0.25">
      <c r="A25" s="3" t="s">
        <v>52</v>
      </c>
    </row>
    <row r="26" spans="1:85" s="3" customFormat="1" x14ac:dyDescent="0.25">
      <c r="A26" s="3" t="s">
        <v>53</v>
      </c>
    </row>
    <row r="27" spans="1:85" x14ac:dyDescent="0.25">
      <c r="A27" s="24"/>
    </row>
    <row r="28" spans="1:85" x14ac:dyDescent="0.25">
      <c r="A28" s="5" t="s">
        <v>16</v>
      </c>
    </row>
    <row r="29" spans="1:85" x14ac:dyDescent="0.25">
      <c r="A29" s="79" t="s">
        <v>49</v>
      </c>
    </row>
    <row r="30" spans="1:85" x14ac:dyDescent="0.25">
      <c r="A30" s="5" t="s">
        <v>50</v>
      </c>
    </row>
    <row r="31" spans="1:85" x14ac:dyDescent="0.25">
      <c r="A31" s="5" t="s">
        <v>51</v>
      </c>
    </row>
    <row r="32" spans="1:85" x14ac:dyDescent="0.25">
      <c r="A32" s="5" t="s">
        <v>48</v>
      </c>
    </row>
    <row r="33" spans="1:1" x14ac:dyDescent="0.25">
      <c r="A33" s="5" t="s">
        <v>17</v>
      </c>
    </row>
    <row r="34" spans="1:1" x14ac:dyDescent="0.25">
      <c r="A34" s="5" t="s">
        <v>18</v>
      </c>
    </row>
  </sheetData>
  <mergeCells count="20">
    <mergeCell ref="A1:AZ1"/>
    <mergeCell ref="AZ5:BD5"/>
    <mergeCell ref="AA5:AE5"/>
    <mergeCell ref="V5:Z5"/>
    <mergeCell ref="L5:P5"/>
    <mergeCell ref="B5:F5"/>
    <mergeCell ref="Q5:U5"/>
    <mergeCell ref="G5:K5"/>
    <mergeCell ref="AF5:AJ5"/>
    <mergeCell ref="AK5:AO5"/>
    <mergeCell ref="AU5:AY5"/>
    <mergeCell ref="AP5:AT5"/>
    <mergeCell ref="BE5:BI5"/>
    <mergeCell ref="BJ5:BN5"/>
    <mergeCell ref="BO5:BS5"/>
    <mergeCell ref="B3:BS3"/>
    <mergeCell ref="B4:Z4"/>
    <mergeCell ref="AA4:BD4"/>
    <mergeCell ref="BE4:BN4"/>
    <mergeCell ref="BO4:BS4"/>
  </mergeCells>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2020-01-10T16:29:40Z</dcterms:created>
  <dcterms:modified xsi:type="dcterms:W3CDTF">2020-01-14T10:46:41Z</dcterms:modified>
</cp:coreProperties>
</file>