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22380" windowHeight="8445"/>
  </bookViews>
  <sheets>
    <sheet name="Sheet1" sheetId="2" r:id="rId1"/>
  </sheets>
  <definedNames>
    <definedName name="_xlnm._FilterDatabase" localSheetId="0" hidden="1">Sheet1!$A$2:$M$2</definedName>
  </definedNames>
  <calcPr calcId="162913" iterateDelta="1E-4"/>
</workbook>
</file>

<file path=xl/calcChain.xml><?xml version="1.0" encoding="utf-8"?>
<calcChain xmlns="http://schemas.openxmlformats.org/spreadsheetml/2006/main">
  <c r="K93" i="2" l="1"/>
  <c r="H93" i="2"/>
  <c r="D92" i="2"/>
  <c r="D84" i="2"/>
  <c r="D93" i="2" s="1"/>
  <c r="J132" i="2"/>
  <c r="G132" i="2"/>
  <c r="E132" i="2"/>
  <c r="E133" i="2" s="1"/>
  <c r="D132" i="2"/>
  <c r="K124" i="2"/>
  <c r="J124" i="2"/>
  <c r="J133" i="2" s="1"/>
  <c r="G124" i="2"/>
  <c r="G133" i="2" s="1"/>
  <c r="D124" i="2"/>
  <c r="D133" i="2" s="1"/>
  <c r="J84" i="2"/>
  <c r="J92" i="2"/>
  <c r="J93" i="2" s="1"/>
  <c r="J42" i="2"/>
  <c r="G42" i="2"/>
  <c r="D42" i="2"/>
  <c r="J36" i="2"/>
  <c r="D36" i="2"/>
  <c r="K132" i="2"/>
  <c r="K133" i="2" s="1"/>
  <c r="H132" i="2"/>
  <c r="H133" i="2" s="1"/>
  <c r="H124" i="2"/>
  <c r="E124" i="2"/>
  <c r="D43" i="2" l="1"/>
  <c r="D134" i="2" s="1"/>
  <c r="G92" i="2"/>
  <c r="E92" i="2"/>
  <c r="G84" i="2"/>
  <c r="K42" i="2"/>
  <c r="H42" i="2"/>
  <c r="E42" i="2"/>
  <c r="K36" i="2"/>
  <c r="H36" i="2"/>
  <c r="G36" i="2"/>
  <c r="G43" i="2" s="1"/>
  <c r="E36" i="2"/>
  <c r="G93" i="2" l="1"/>
  <c r="E93" i="2"/>
  <c r="H43" i="2"/>
  <c r="J43" i="2"/>
  <c r="K43" i="2"/>
  <c r="E43" i="2"/>
  <c r="G134" i="2" l="1"/>
  <c r="I74" i="2" s="1"/>
  <c r="F74" i="2"/>
  <c r="J134" i="2"/>
  <c r="M74" i="2" s="1"/>
  <c r="M58" i="2" l="1"/>
  <c r="M85" i="2"/>
  <c r="M90" i="2"/>
  <c r="M30" i="2"/>
  <c r="M63" i="2"/>
  <c r="M5" i="2"/>
  <c r="M54" i="2"/>
  <c r="M67" i="2"/>
  <c r="M35" i="2"/>
  <c r="M68" i="2"/>
  <c r="M10" i="2"/>
  <c r="M48" i="2"/>
  <c r="M18" i="2"/>
  <c r="M50" i="2"/>
  <c r="M17" i="2"/>
  <c r="M81" i="2"/>
  <c r="M22" i="2"/>
  <c r="M55" i="2"/>
  <c r="M59" i="2"/>
  <c r="M46" i="2"/>
  <c r="M87" i="2"/>
  <c r="M27" i="2"/>
  <c r="M60" i="2"/>
  <c r="M51" i="2"/>
  <c r="M65" i="2"/>
  <c r="M79" i="2"/>
  <c r="M34" i="2"/>
  <c r="M91" i="2"/>
  <c r="M31" i="2"/>
  <c r="M72" i="2"/>
  <c r="M14" i="2"/>
  <c r="M47" i="2"/>
  <c r="M33" i="2"/>
  <c r="M39" i="2"/>
  <c r="M78" i="2"/>
  <c r="M19" i="2"/>
  <c r="M52" i="2"/>
  <c r="M24" i="2"/>
  <c r="M53" i="2"/>
  <c r="M77" i="2"/>
  <c r="M82" i="2"/>
  <c r="M23" i="2"/>
  <c r="M64" i="2"/>
  <c r="M6" i="2"/>
  <c r="M40" i="2"/>
  <c r="M9" i="2"/>
  <c r="M69" i="2"/>
  <c r="M11" i="2"/>
  <c r="M44" i="2"/>
  <c r="M7" i="2"/>
  <c r="M89" i="2"/>
  <c r="M20" i="2"/>
  <c r="M38" i="2"/>
  <c r="M32" i="2"/>
  <c r="M73" i="2"/>
  <c r="M15" i="2"/>
  <c r="M56" i="2"/>
  <c r="M25" i="2"/>
  <c r="M88" i="2"/>
  <c r="M28" i="2"/>
  <c r="M61" i="2"/>
  <c r="M3" i="2"/>
  <c r="M37" i="2"/>
  <c r="M83" i="2"/>
  <c r="M29" i="2"/>
  <c r="M75" i="2"/>
  <c r="M16" i="2"/>
  <c r="M57" i="2"/>
  <c r="M76" i="2"/>
  <c r="M41" i="2"/>
  <c r="M80" i="2"/>
  <c r="M21" i="2"/>
  <c r="M70" i="2"/>
  <c r="M12" i="2"/>
  <c r="M45" i="2"/>
  <c r="M86" i="2"/>
  <c r="M26" i="2"/>
  <c r="M66" i="2"/>
  <c r="M8" i="2"/>
  <c r="M49" i="2"/>
  <c r="M71" i="2"/>
  <c r="M13" i="2"/>
  <c r="M62" i="2"/>
  <c r="M4" i="2"/>
  <c r="I55" i="2"/>
  <c r="I28" i="2"/>
  <c r="I61" i="2"/>
  <c r="I3" i="2"/>
  <c r="I44" i="2"/>
  <c r="I85" i="2"/>
  <c r="I25" i="2"/>
  <c r="I58" i="2"/>
  <c r="I82" i="2"/>
  <c r="I13" i="2"/>
  <c r="I27" i="2"/>
  <c r="I22" i="2"/>
  <c r="I47" i="2"/>
  <c r="I79" i="2"/>
  <c r="I20" i="2"/>
  <c r="I53" i="2"/>
  <c r="I65" i="2"/>
  <c r="I37" i="2"/>
  <c r="I76" i="2"/>
  <c r="I17" i="2"/>
  <c r="I50" i="2"/>
  <c r="I46" i="2"/>
  <c r="I14" i="2"/>
  <c r="I70" i="2"/>
  <c r="I12" i="2"/>
  <c r="I45" i="2"/>
  <c r="I31" i="2"/>
  <c r="I34" i="2"/>
  <c r="I67" i="2"/>
  <c r="I9" i="2"/>
  <c r="I87" i="2"/>
  <c r="I10" i="2"/>
  <c r="I6" i="2"/>
  <c r="I29" i="2"/>
  <c r="I62" i="2"/>
  <c r="I4" i="2"/>
  <c r="I38" i="2"/>
  <c r="I86" i="2"/>
  <c r="I26" i="2"/>
  <c r="I59" i="2"/>
  <c r="I23" i="2"/>
  <c r="I90" i="2"/>
  <c r="I68" i="2"/>
  <c r="I83" i="2"/>
  <c r="I56" i="2"/>
  <c r="I89" i="2"/>
  <c r="I21" i="2"/>
  <c r="I54" i="2"/>
  <c r="I7" i="2"/>
  <c r="I35" i="2"/>
  <c r="I77" i="2"/>
  <c r="I18" i="2"/>
  <c r="I51" i="2"/>
  <c r="I32" i="2"/>
  <c r="I80" i="2"/>
  <c r="I24" i="2"/>
  <c r="I81" i="2"/>
  <c r="I71" i="2"/>
  <c r="I5" i="2"/>
  <c r="I39" i="2"/>
  <c r="I78" i="2"/>
  <c r="I19" i="2"/>
  <c r="I60" i="2"/>
  <c r="I91" i="2"/>
  <c r="I75" i="2"/>
  <c r="I16" i="2"/>
  <c r="I41" i="2"/>
  <c r="I63" i="2"/>
  <c r="I73" i="2"/>
  <c r="I69" i="2"/>
  <c r="I11" i="2"/>
  <c r="I52" i="2"/>
  <c r="I49" i="2"/>
  <c r="I33" i="2"/>
  <c r="I66" i="2"/>
  <c r="I8" i="2"/>
  <c r="F79" i="2"/>
  <c r="F20" i="2"/>
  <c r="F53" i="2"/>
  <c r="F91" i="2"/>
  <c r="F68" i="2"/>
  <c r="F10" i="2"/>
  <c r="F51" i="2"/>
  <c r="F58" i="2"/>
  <c r="F49" i="2"/>
  <c r="F81" i="2"/>
  <c r="F22" i="2"/>
  <c r="F88" i="2"/>
  <c r="F66" i="2"/>
  <c r="F70" i="2"/>
  <c r="F12" i="2"/>
  <c r="F45" i="2"/>
  <c r="F57" i="2"/>
  <c r="F60" i="2"/>
  <c r="F65" i="2"/>
  <c r="F15" i="2"/>
  <c r="F50" i="2"/>
  <c r="F7" i="2"/>
  <c r="F72" i="2"/>
  <c r="F14" i="2"/>
  <c r="F3" i="2"/>
  <c r="F8" i="2"/>
  <c r="F62" i="2"/>
  <c r="F4" i="2"/>
  <c r="F38" i="2"/>
  <c r="F31" i="2"/>
  <c r="F52" i="2"/>
  <c r="F89" i="2"/>
  <c r="F63" i="2"/>
  <c r="F64" i="2"/>
  <c r="F6" i="2"/>
  <c r="F59" i="2"/>
  <c r="F54" i="2"/>
  <c r="F55" i="2"/>
  <c r="F35" i="2"/>
  <c r="F80" i="2"/>
  <c r="F44" i="2"/>
  <c r="F33" i="2"/>
  <c r="F40" i="2"/>
  <c r="F21" i="2"/>
  <c r="F56" i="2"/>
  <c r="F71" i="2"/>
  <c r="F61" i="2"/>
  <c r="F46" i="2"/>
  <c r="F87" i="2"/>
  <c r="F27" i="2"/>
  <c r="F47" i="2"/>
  <c r="F37" i="2"/>
  <c r="F85" i="2"/>
  <c r="F25" i="2"/>
  <c r="F32" i="2"/>
  <c r="F73" i="2"/>
  <c r="F48" i="2"/>
  <c r="F29" i="2"/>
  <c r="F18" i="2"/>
  <c r="F90" i="2"/>
  <c r="F39" i="2"/>
  <c r="F78" i="2"/>
  <c r="F19" i="2"/>
  <c r="F5" i="2"/>
  <c r="F34" i="2"/>
  <c r="F76" i="2"/>
  <c r="F17" i="2"/>
  <c r="F83" i="2"/>
  <c r="F24" i="2"/>
  <c r="F23" i="2"/>
  <c r="F41" i="2"/>
  <c r="F28" i="2"/>
  <c r="F82" i="2"/>
  <c r="F69" i="2"/>
  <c r="F11" i="2"/>
  <c r="F86" i="2"/>
  <c r="F26" i="2"/>
  <c r="F67" i="2"/>
  <c r="F9" i="2"/>
  <c r="F75" i="2"/>
  <c r="F16" i="2"/>
  <c r="F13" i="2"/>
  <c r="F77" i="2"/>
  <c r="F30" i="2"/>
  <c r="I30" i="2"/>
  <c r="I15" i="2"/>
  <c r="I48" i="2"/>
  <c r="I88" i="2"/>
  <c r="I40" i="2"/>
  <c r="I57" i="2"/>
  <c r="F128" i="2"/>
  <c r="F123" i="2"/>
  <c r="F115" i="2"/>
  <c r="F107" i="2"/>
  <c r="F99" i="2"/>
  <c r="F111" i="2"/>
  <c r="F125" i="2"/>
  <c r="F120" i="2"/>
  <c r="F112" i="2"/>
  <c r="F104" i="2"/>
  <c r="F96" i="2"/>
  <c r="F119" i="2"/>
  <c r="F95" i="2"/>
  <c r="F118" i="2"/>
  <c r="F102" i="2"/>
  <c r="F94" i="2"/>
  <c r="F130" i="2"/>
  <c r="F117" i="2"/>
  <c r="F109" i="2"/>
  <c r="F101" i="2"/>
  <c r="F103" i="2"/>
  <c r="F131" i="2"/>
  <c r="F127" i="2"/>
  <c r="F122" i="2"/>
  <c r="F114" i="2"/>
  <c r="F106" i="2"/>
  <c r="F98" i="2"/>
  <c r="F100" i="2"/>
  <c r="F97" i="2"/>
  <c r="F129" i="2"/>
  <c r="F116" i="2"/>
  <c r="F108" i="2"/>
  <c r="F110" i="2"/>
  <c r="F126" i="2"/>
  <c r="F121" i="2"/>
  <c r="F113" i="2"/>
  <c r="F105" i="2"/>
  <c r="I125" i="2"/>
  <c r="I120" i="2"/>
  <c r="I112" i="2"/>
  <c r="I104" i="2"/>
  <c r="I96" i="2"/>
  <c r="I130" i="2"/>
  <c r="I117" i="2"/>
  <c r="I109" i="2"/>
  <c r="I101" i="2"/>
  <c r="I108" i="2"/>
  <c r="I94" i="2"/>
  <c r="I127" i="2"/>
  <c r="I122" i="2"/>
  <c r="I114" i="2"/>
  <c r="I106" i="2"/>
  <c r="I98" i="2"/>
  <c r="I97" i="2"/>
  <c r="I123" i="2"/>
  <c r="I119" i="2"/>
  <c r="I111" i="2"/>
  <c r="I103" i="2"/>
  <c r="I95" i="2"/>
  <c r="I107" i="2"/>
  <c r="I99" i="2"/>
  <c r="I129" i="2"/>
  <c r="I116" i="2"/>
  <c r="I100" i="2"/>
  <c r="I126" i="2"/>
  <c r="I121" i="2"/>
  <c r="I113" i="2"/>
  <c r="I105" i="2"/>
  <c r="I128" i="2"/>
  <c r="I131" i="2"/>
  <c r="I118" i="2"/>
  <c r="I110" i="2"/>
  <c r="I102" i="2"/>
  <c r="I115" i="2"/>
  <c r="I64" i="2"/>
  <c r="I72" i="2"/>
  <c r="M130" i="2"/>
  <c r="M117" i="2"/>
  <c r="M109" i="2"/>
  <c r="M101" i="2"/>
  <c r="M97" i="2"/>
  <c r="M94" i="2"/>
  <c r="M127" i="2"/>
  <c r="M122" i="2"/>
  <c r="M114" i="2"/>
  <c r="M106" i="2"/>
  <c r="M98" i="2"/>
  <c r="M119" i="2"/>
  <c r="M111" i="2"/>
  <c r="M103" i="2"/>
  <c r="M95" i="2"/>
  <c r="M113" i="2"/>
  <c r="M104" i="2"/>
  <c r="M129" i="2"/>
  <c r="M116" i="2"/>
  <c r="M108" i="2"/>
  <c r="M100" i="2"/>
  <c r="M121" i="2"/>
  <c r="M105" i="2"/>
  <c r="M126" i="2"/>
  <c r="M112" i="2"/>
  <c r="M131" i="2"/>
  <c r="M118" i="2"/>
  <c r="M110" i="2"/>
  <c r="M102" i="2"/>
  <c r="M120" i="2"/>
  <c r="M128" i="2"/>
  <c r="M123" i="2"/>
  <c r="M115" i="2"/>
  <c r="M107" i="2"/>
  <c r="M99" i="2"/>
  <c r="M125" i="2"/>
  <c r="M96" i="2"/>
  <c r="F132" i="2" l="1"/>
  <c r="M42" i="2"/>
  <c r="M84" i="2"/>
  <c r="M36" i="2"/>
  <c r="M132" i="2"/>
  <c r="M124" i="2"/>
  <c r="M92" i="2"/>
  <c r="M93" i="2" s="1"/>
  <c r="I92" i="2"/>
  <c r="I93" i="2" s="1"/>
  <c r="I84" i="2"/>
  <c r="I124" i="2"/>
  <c r="I42" i="2"/>
  <c r="I36" i="2"/>
  <c r="I132" i="2"/>
  <c r="I133" i="2" s="1"/>
  <c r="F124" i="2"/>
  <c r="F84" i="2"/>
  <c r="F92" i="2"/>
  <c r="F93" i="2" s="1"/>
  <c r="F42" i="2"/>
  <c r="F36" i="2"/>
  <c r="M133" i="2" l="1"/>
  <c r="F133" i="2"/>
  <c r="I43" i="2"/>
  <c r="I134" i="2" s="1"/>
  <c r="F43" i="2"/>
  <c r="F134" i="2" s="1"/>
  <c r="M43" i="2"/>
  <c r="M134" i="2" s="1"/>
</calcChain>
</file>

<file path=xl/sharedStrings.xml><?xml version="1.0" encoding="utf-8"?>
<sst xmlns="http://schemas.openxmlformats.org/spreadsheetml/2006/main" count="286" uniqueCount="78">
  <si>
    <t>%</t>
  </si>
  <si>
    <t>Type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</si>
  <si>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</si>
  <si>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</si>
  <si>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</si>
  <si>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</si>
  <si>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</si>
  <si>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</si>
  <si>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t>Number of trees</t>
  </si>
  <si>
    <t># of Trees</t>
  </si>
  <si>
    <t>Tree Species</t>
  </si>
  <si>
    <t>Beech</t>
  </si>
  <si>
    <t>Turkey oak</t>
  </si>
  <si>
    <t>Hungarian oak</t>
  </si>
  <si>
    <t>Sessile oak</t>
  </si>
  <si>
    <t>Black locust</t>
  </si>
  <si>
    <t>Hornbeam</t>
  </si>
  <si>
    <t>Narrow-leaved ash</t>
  </si>
  <si>
    <t>Common oak</t>
  </si>
  <si>
    <t>Field maple</t>
  </si>
  <si>
    <t>Flowering ash</t>
  </si>
  <si>
    <t>Other broadleaves</t>
  </si>
  <si>
    <t>Large-leaved lime</t>
  </si>
  <si>
    <t>Aspen</t>
  </si>
  <si>
    <t>Willow</t>
  </si>
  <si>
    <t>Cherry</t>
  </si>
  <si>
    <t>Oriental hornbeam</t>
  </si>
  <si>
    <t>Hop hornbeam</t>
  </si>
  <si>
    <t>Alder</t>
  </si>
  <si>
    <t>Black poplar</t>
  </si>
  <si>
    <t>Birch</t>
  </si>
  <si>
    <t>White poplar</t>
  </si>
  <si>
    <t>Pubescent oak</t>
  </si>
  <si>
    <t>White ash</t>
  </si>
  <si>
    <t>Silver lime</t>
  </si>
  <si>
    <t>Maple</t>
  </si>
  <si>
    <t>Small-leaved lime</t>
  </si>
  <si>
    <t>Norway maple</t>
  </si>
  <si>
    <t>Turkish hazel</t>
  </si>
  <si>
    <t>Europ. white elm</t>
  </si>
  <si>
    <t>Wych elm</t>
  </si>
  <si>
    <t>Ash-leaved maple</t>
  </si>
  <si>
    <t>Balkan maple</t>
  </si>
  <si>
    <t>Europ. hackberry</t>
  </si>
  <si>
    <t>Wild service tree</t>
  </si>
  <si>
    <t>Mountain ash</t>
  </si>
  <si>
    <t>Common walnut</t>
  </si>
  <si>
    <t>Austrian pine</t>
  </si>
  <si>
    <t>Scots pine</t>
  </si>
  <si>
    <t>Spruce</t>
  </si>
  <si>
    <t>Fir</t>
  </si>
  <si>
    <t>Weymouth pine</t>
  </si>
  <si>
    <t>Douglas-fir</t>
  </si>
  <si>
    <t>Other conifers</t>
  </si>
  <si>
    <t>Yew</t>
  </si>
  <si>
    <t>Black walnut</t>
  </si>
  <si>
    <t>Larch</t>
  </si>
  <si>
    <t xml:space="preserve"> -- </t>
  </si>
  <si>
    <r>
      <t xml:space="preserve">Type
</t>
    </r>
    <r>
      <rPr>
        <i/>
        <sz val="11"/>
        <color theme="1"/>
        <rFont val="Calibri"/>
        <family val="2"/>
        <scheme val="minor"/>
      </rPr>
      <t>species sorted descending based on volume</t>
    </r>
  </si>
  <si>
    <t>Overall total</t>
  </si>
  <si>
    <t>Forest origin</t>
  </si>
  <si>
    <t>Natural high forest</t>
  </si>
  <si>
    <t>Sub-total Broadleaves Natural high forest</t>
  </si>
  <si>
    <t>Sub-total Conifers Natural high forest</t>
  </si>
  <si>
    <t>Sub-total Natural high forest</t>
  </si>
  <si>
    <t>Natural coppice stands</t>
  </si>
  <si>
    <t>Sub-total Broadleaves Natural coppice stands</t>
  </si>
  <si>
    <t>Sub-total Conifers Natural coppice stands</t>
  </si>
  <si>
    <t>Sub-total Natural coppice stands</t>
  </si>
  <si>
    <t>Artificially established stands</t>
  </si>
  <si>
    <t>Sub-total Broadleaves Artificially established stands</t>
  </si>
  <si>
    <t>Sub-total Conifers Artificially established stands</t>
  </si>
  <si>
    <t>Sub-total Artificially established stands</t>
  </si>
  <si>
    <t>All 3 origin types</t>
  </si>
  <si>
    <t>Smooth-leaved elm</t>
  </si>
  <si>
    <t>Euramer. poplar</t>
  </si>
  <si>
    <t>Euramerican poplar</t>
  </si>
  <si>
    <t>All 3 origin types,
%  of
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</si>
</sst>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16" fillId="0" borderId="22" xfId="0" applyFont="1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0" fontId="16" fillId="0" borderId="30" xfId="0" applyFont="1" applyBorder="1"/>
    <xf numFmtId="0" fontId="0" fillId="0" borderId="30" xfId="0" applyBorder="1"/>
    <xf numFmtId="0" fontId="0" fillId="0" borderId="27" xfId="0" applyBorder="1"/>
    <xf numFmtId="0" fontId="0" fillId="0" borderId="26" xfId="0" applyBorder="1"/>
    <xf numFmtId="0" fontId="0" fillId="0" borderId="21" xfId="0" applyBorder="1" applyAlignment="1">
      <alignment horizontal="center"/>
    </xf>
    <xf numFmtId="0" fontId="16" fillId="0" borderId="25" xfId="0" applyFont="1" applyBorder="1" applyAlignment="1">
      <alignment vertical="top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31" xfId="0" applyFont="1" applyBorder="1"/>
    <xf numFmtId="0" fontId="16" fillId="0" borderId="24" xfId="0" applyFont="1" applyBorder="1"/>
    <xf numFmtId="164" fontId="16" fillId="0" borderId="18" xfId="0" applyNumberFormat="1" applyFont="1" applyBorder="1"/>
    <xf numFmtId="165" fontId="0" fillId="0" borderId="11" xfId="0" applyNumberFormat="1" applyBorder="1"/>
    <xf numFmtId="165" fontId="0" fillId="0" borderId="33" xfId="0" applyNumberFormat="1" applyBorder="1"/>
    <xf numFmtId="165" fontId="0" fillId="0" borderId="35" xfId="0" applyNumberFormat="1" applyBorder="1"/>
    <xf numFmtId="165" fontId="16" fillId="0" borderId="36" xfId="0" applyNumberFormat="1" applyFont="1" applyBorder="1"/>
    <xf numFmtId="164" fontId="0" fillId="0" borderId="37" xfId="0" applyNumberFormat="1" applyBorder="1"/>
    <xf numFmtId="165" fontId="0" fillId="0" borderId="14" xfId="0" applyNumberFormat="1" applyBorder="1"/>
    <xf numFmtId="165" fontId="0" fillId="0" borderId="32" xfId="0" applyNumberFormat="1" applyBorder="1"/>
    <xf numFmtId="165" fontId="0" fillId="0" borderId="34" xfId="0" applyNumberFormat="1" applyBorder="1"/>
    <xf numFmtId="165" fontId="0" fillId="0" borderId="39" xfId="0" applyNumberFormat="1" applyBorder="1"/>
    <xf numFmtId="165" fontId="16" fillId="0" borderId="38" xfId="0" applyNumberFormat="1" applyFont="1" applyBorder="1"/>
    <xf numFmtId="3" fontId="16" fillId="0" borderId="14" xfId="0" applyNumberFormat="1" applyFont="1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16" fillId="0" borderId="41" xfId="0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6" fillId="0" borderId="13" xfId="0" applyNumberFormat="1" applyFont="1" applyBorder="1" applyAlignment="1">
      <alignment horizontal="center" vertical="top"/>
    </xf>
    <xf numFmtId="10" fontId="0" fillId="0" borderId="12" xfId="0" applyNumberFormat="1" applyBorder="1"/>
    <xf numFmtId="10" fontId="0" fillId="0" borderId="17" xfId="0" applyNumberFormat="1" applyBorder="1"/>
    <xf numFmtId="10" fontId="0" fillId="0" borderId="15" xfId="0" applyNumberFormat="1" applyBorder="1"/>
    <xf numFmtId="10" fontId="16" fillId="0" borderId="19" xfId="0" applyNumberFormat="1" applyFont="1" applyBorder="1"/>
    <xf numFmtId="10" fontId="0" fillId="0" borderId="0" xfId="0" applyNumberFormat="1"/>
    <xf numFmtId="10" fontId="0" fillId="0" borderId="26" xfId="0" applyNumberFormat="1" applyBorder="1"/>
    <xf numFmtId="10" fontId="0" fillId="0" borderId="29" xfId="0" applyNumberFormat="1" applyBorder="1"/>
    <xf numFmtId="10" fontId="16" fillId="0" borderId="31" xfId="0" applyNumberFormat="1" applyFont="1" applyBorder="1"/>
    <xf numFmtId="10" fontId="0" fillId="0" borderId="30" xfId="0" applyNumberFormat="1" applyBorder="1"/>
    <xf numFmtId="0" fontId="16" fillId="0" borderId="28" xfId="0" applyFont="1" applyBorder="1" applyAlignment="1">
      <alignment vertical="top" wrapText="1"/>
    </xf>
    <xf numFmtId="0" fontId="16" fillId="0" borderId="43" xfId="0" applyFont="1" applyFill="1" applyBorder="1"/>
    <xf numFmtId="3" fontId="16" fillId="0" borderId="18" xfId="0" applyNumberFormat="1" applyFont="1" applyBorder="1"/>
    <xf numFmtId="3" fontId="16" fillId="0" borderId="36" xfId="0" applyNumberFormat="1" applyFont="1" applyBorder="1"/>
    <xf numFmtId="165" fontId="0" fillId="0" borderId="44" xfId="0" applyNumberFormat="1" applyBorder="1"/>
    <xf numFmtId="0" fontId="21" fillId="0" borderId="24" xfId="0" applyFont="1" applyBorder="1" applyAlignment="1">
      <alignment wrapText="1"/>
    </xf>
    <xf numFmtId="166" fontId="16" fillId="0" borderId="15" xfId="0" applyNumberFormat="1" applyFont="1" applyBorder="1" applyAlignment="1">
      <alignment horizontal="center" wrapText="1"/>
    </xf>
    <xf numFmtId="10" fontId="0" fillId="0" borderId="45" xfId="0" applyNumberFormat="1" applyBorder="1"/>
    <xf numFmtId="164" fontId="0" fillId="0" borderId="34" xfId="0" applyNumberFormat="1" applyBorder="1"/>
    <xf numFmtId="164" fontId="0" fillId="0" borderId="46" xfId="0" applyNumberFormat="1" applyBorder="1"/>
    <xf numFmtId="164" fontId="16" fillId="0" borderId="47" xfId="0" applyNumberFormat="1" applyFont="1" applyBorder="1"/>
    <xf numFmtId="165" fontId="16" fillId="0" borderId="48" xfId="0" applyNumberFormat="1" applyFont="1" applyBorder="1"/>
    <xf numFmtId="10" fontId="16" fillId="0" borderId="49" xfId="0" applyNumberFormat="1" applyFont="1" applyBorder="1"/>
    <xf numFmtId="0" fontId="0" fillId="0" borderId="33" xfId="0" applyBorder="1"/>
    <xf numFmtId="4" fontId="0" fillId="0" borderId="10" xfId="0" applyNumberFormat="1" applyBorder="1"/>
    <xf numFmtId="0" fontId="0" fillId="0" borderId="11" xfId="0" applyBorder="1"/>
    <xf numFmtId="4" fontId="0" fillId="0" borderId="16" xfId="0" applyNumberFormat="1" applyBorder="1"/>
    <xf numFmtId="0" fontId="16" fillId="0" borderId="22" xfId="0" applyFont="1" applyBorder="1" applyAlignment="1">
      <alignment horizontal="center"/>
    </xf>
    <xf numFmtId="0" fontId="16" fillId="0" borderId="42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2" max="2" width="48.140625" bestFit="1" customWidth="1"/>
    <col min="3" max="3" width="27.5703125" bestFit="1" customWidth="1"/>
    <col min="4" max="4" width="16.7109375" style="1" customWidth="1"/>
    <col min="5" max="5" width="6.7109375" style="2" customWidth="1"/>
    <col min="6" max="6" width="16.7109375" style="41" customWidth="1"/>
    <col min="7" max="7" width="16.7109375" style="1" customWidth="1"/>
    <col min="8" max="8" width="6.7109375" style="2" customWidth="1"/>
    <col min="9" max="9" width="16.7109375" style="41" customWidth="1"/>
    <col min="10" max="10" width="12.7109375" style="1" customWidth="1"/>
    <col min="11" max="11" width="11.85546875" style="2" customWidth="1"/>
    <col min="12" max="12" width="6.7109375" style="2" customWidth="1"/>
    <col min="13" max="13" width="16.7109375" style="41" customWidth="1"/>
  </cols>
  <sheetData>
    <row r="1" spans="1:13" x14ac:dyDescent="0.25">
      <c r="A1" s="3"/>
      <c r="B1" s="10" t="s">
        <v>10</v>
      </c>
      <c r="C1" s="6" t="s">
        <v>60</v>
      </c>
      <c r="D1" s="63" t="s">
        <v>8</v>
      </c>
      <c r="E1" s="64"/>
      <c r="F1" s="65"/>
      <c r="G1" s="66" t="s">
        <v>4</v>
      </c>
      <c r="H1" s="67"/>
      <c r="I1" s="68"/>
      <c r="J1" s="66" t="s">
        <v>6</v>
      </c>
      <c r="K1" s="67"/>
      <c r="L1" s="67"/>
      <c r="M1" s="68"/>
    </row>
    <row r="2" spans="1:13" s="18" customFormat="1" ht="45.75" thickBot="1" x14ac:dyDescent="0.3">
      <c r="A2" s="34" t="s">
        <v>3</v>
      </c>
      <c r="B2" s="46" t="s">
        <v>58</v>
      </c>
      <c r="C2" s="15" t="s">
        <v>1</v>
      </c>
      <c r="D2" s="36" t="s">
        <v>9</v>
      </c>
      <c r="E2" s="17" t="s">
        <v>0</v>
      </c>
      <c r="F2" s="52" t="s">
        <v>77</v>
      </c>
      <c r="G2" s="16" t="s">
        <v>5</v>
      </c>
      <c r="H2" s="17" t="s">
        <v>0</v>
      </c>
      <c r="I2" s="52" t="s">
        <v>77</v>
      </c>
      <c r="J2" s="16" t="s">
        <v>5</v>
      </c>
      <c r="K2" s="17" t="s">
        <v>0</v>
      </c>
      <c r="L2" s="32" t="s">
        <v>7</v>
      </c>
      <c r="M2" s="52" t="s">
        <v>77</v>
      </c>
    </row>
    <row r="3" spans="1:13" x14ac:dyDescent="0.25">
      <c r="A3" s="33">
        <v>1</v>
      </c>
      <c r="B3" s="11" t="s">
        <v>11</v>
      </c>
      <c r="C3" s="4" t="s">
        <v>61</v>
      </c>
      <c r="D3" s="9">
        <v>168246729</v>
      </c>
      <c r="E3" s="22">
        <v>45.4</v>
      </c>
      <c r="F3" s="37">
        <f t="shared" ref="F3:F35" si="0">D3/$D$134</f>
        <v>7.9562979602374559E-2</v>
      </c>
      <c r="G3" s="9">
        <v>89973815</v>
      </c>
      <c r="H3" s="22">
        <v>57.1</v>
      </c>
      <c r="I3" s="37">
        <f t="shared" ref="I3:I35" si="1">G3/$G$134</f>
        <v>0.24821224414587678</v>
      </c>
      <c r="J3" s="9">
        <v>1678926</v>
      </c>
      <c r="K3" s="22">
        <v>49.6</v>
      </c>
      <c r="L3" s="28">
        <v>1.9</v>
      </c>
      <c r="M3" s="37">
        <f t="shared" ref="M3:M35" si="2">J3/$J$134</f>
        <v>0.18490846902696192</v>
      </c>
    </row>
    <row r="4" spans="1:13" x14ac:dyDescent="0.25">
      <c r="A4" s="14">
        <v>2</v>
      </c>
      <c r="B4" s="13" t="s">
        <v>18</v>
      </c>
      <c r="C4" s="5" t="s">
        <v>61</v>
      </c>
      <c r="D4" s="26">
        <v>8640539</v>
      </c>
      <c r="E4" s="24">
        <v>2.2999999999999998</v>
      </c>
      <c r="F4" s="38">
        <f t="shared" si="0"/>
        <v>4.086064747270789E-3</v>
      </c>
      <c r="G4" s="26">
        <v>8680603</v>
      </c>
      <c r="H4" s="24">
        <v>5.5</v>
      </c>
      <c r="I4" s="38">
        <f t="shared" si="1"/>
        <v>2.3947322353391712E-2</v>
      </c>
      <c r="J4" s="26">
        <v>142459</v>
      </c>
      <c r="K4" s="24">
        <v>4.2</v>
      </c>
      <c r="L4" s="29">
        <v>1.6</v>
      </c>
      <c r="M4" s="42">
        <f t="shared" si="2"/>
        <v>1.5689718063280914E-2</v>
      </c>
    </row>
    <row r="5" spans="1:13" x14ac:dyDescent="0.25">
      <c r="A5" s="14">
        <v>3</v>
      </c>
      <c r="B5" s="13" t="s">
        <v>14</v>
      </c>
      <c r="C5" s="5" t="s">
        <v>61</v>
      </c>
      <c r="D5" s="26">
        <v>18019347</v>
      </c>
      <c r="E5" s="24">
        <v>4.9000000000000004</v>
      </c>
      <c r="F5" s="38">
        <f t="shared" si="0"/>
        <v>8.5212529618279194E-3</v>
      </c>
      <c r="G5" s="26">
        <v>7495249</v>
      </c>
      <c r="H5" s="24">
        <v>4.8</v>
      </c>
      <c r="I5" s="38">
        <f t="shared" si="1"/>
        <v>2.0677266766137889E-2</v>
      </c>
      <c r="J5" s="26">
        <v>164145</v>
      </c>
      <c r="K5" s="24">
        <v>4.8</v>
      </c>
      <c r="L5" s="29">
        <v>2.2000000000000002</v>
      </c>
      <c r="M5" s="42">
        <f t="shared" si="2"/>
        <v>1.8078105079336829E-2</v>
      </c>
    </row>
    <row r="6" spans="1:13" x14ac:dyDescent="0.25">
      <c r="A6" s="14">
        <v>4</v>
      </c>
      <c r="B6" s="12" t="s">
        <v>12</v>
      </c>
      <c r="C6" s="5" t="s">
        <v>61</v>
      </c>
      <c r="D6" s="7">
        <v>13000694</v>
      </c>
      <c r="E6" s="23">
        <v>3.5</v>
      </c>
      <c r="F6" s="38">
        <f t="shared" si="0"/>
        <v>6.1479587608429132E-3</v>
      </c>
      <c r="G6" s="7">
        <v>6117145</v>
      </c>
      <c r="H6" s="23">
        <v>3.9</v>
      </c>
      <c r="I6" s="38">
        <f t="shared" si="1"/>
        <v>1.6875468581783817E-2</v>
      </c>
      <c r="J6" s="7">
        <v>113016</v>
      </c>
      <c r="K6" s="23">
        <v>3.3</v>
      </c>
      <c r="L6" s="29">
        <v>1.8</v>
      </c>
      <c r="M6" s="42">
        <f t="shared" si="2"/>
        <v>1.2447014064676543E-2</v>
      </c>
    </row>
    <row r="7" spans="1:13" x14ac:dyDescent="0.25">
      <c r="A7" s="14">
        <v>5</v>
      </c>
      <c r="B7" s="13" t="s">
        <v>17</v>
      </c>
      <c r="C7" s="5" t="s">
        <v>61</v>
      </c>
      <c r="D7" s="26">
        <v>6595873</v>
      </c>
      <c r="E7" s="24">
        <v>1.8</v>
      </c>
      <c r="F7" s="38">
        <f t="shared" si="0"/>
        <v>3.1191531156534585E-3</v>
      </c>
      <c r="G7" s="26">
        <v>3545306</v>
      </c>
      <c r="H7" s="24">
        <v>2.2999999999999998</v>
      </c>
      <c r="I7" s="38">
        <f t="shared" si="1"/>
        <v>9.7804940075492171E-3</v>
      </c>
      <c r="J7" s="26">
        <v>87491</v>
      </c>
      <c r="K7" s="24">
        <v>2.6</v>
      </c>
      <c r="L7" s="29">
        <v>2.5</v>
      </c>
      <c r="M7" s="42">
        <f t="shared" si="2"/>
        <v>9.6358188887645593E-3</v>
      </c>
    </row>
    <row r="8" spans="1:13" x14ac:dyDescent="0.25">
      <c r="A8" s="14">
        <v>6</v>
      </c>
      <c r="B8" s="13" t="s">
        <v>13</v>
      </c>
      <c r="C8" s="5" t="s">
        <v>61</v>
      </c>
      <c r="D8" s="26">
        <v>9465146</v>
      </c>
      <c r="E8" s="24">
        <v>2.6</v>
      </c>
      <c r="F8" s="38">
        <f t="shared" si="0"/>
        <v>4.4760169936587423E-3</v>
      </c>
      <c r="G8" s="26">
        <v>3124572</v>
      </c>
      <c r="H8" s="24">
        <v>2</v>
      </c>
      <c r="I8" s="38">
        <f t="shared" si="1"/>
        <v>8.6198081977003037E-3</v>
      </c>
      <c r="J8" s="26">
        <v>63407</v>
      </c>
      <c r="K8" s="24">
        <v>1.9</v>
      </c>
      <c r="L8" s="29">
        <v>2</v>
      </c>
      <c r="M8" s="42">
        <f t="shared" si="2"/>
        <v>6.9833282083859409E-3</v>
      </c>
    </row>
    <row r="9" spans="1:13" x14ac:dyDescent="0.25">
      <c r="A9" s="14">
        <v>7</v>
      </c>
      <c r="B9" s="12" t="s">
        <v>16</v>
      </c>
      <c r="C9" s="5" t="s">
        <v>61</v>
      </c>
      <c r="D9" s="7">
        <v>27266360</v>
      </c>
      <c r="E9" s="23">
        <v>7.4</v>
      </c>
      <c r="F9" s="38">
        <f t="shared" si="0"/>
        <v>1.2894116024751968E-2</v>
      </c>
      <c r="G9" s="7">
        <v>2712944</v>
      </c>
      <c r="H9" s="23">
        <v>1.7</v>
      </c>
      <c r="I9" s="38">
        <f t="shared" si="1"/>
        <v>7.4842432599094696E-3</v>
      </c>
      <c r="J9" s="7">
        <v>53293</v>
      </c>
      <c r="K9" s="23">
        <v>1.6</v>
      </c>
      <c r="L9" s="29">
        <v>2</v>
      </c>
      <c r="M9" s="42">
        <f t="shared" si="2"/>
        <v>5.8694230953918649E-3</v>
      </c>
    </row>
    <row r="10" spans="1:13" x14ac:dyDescent="0.25">
      <c r="A10" s="14">
        <v>8</v>
      </c>
      <c r="B10" s="13" t="s">
        <v>23</v>
      </c>
      <c r="C10" s="5" t="s">
        <v>61</v>
      </c>
      <c r="D10" s="26">
        <v>8811784</v>
      </c>
      <c r="E10" s="24">
        <v>2.4</v>
      </c>
      <c r="F10" s="38">
        <f t="shared" si="0"/>
        <v>4.1670455932164398E-3</v>
      </c>
      <c r="G10" s="26">
        <v>1040561</v>
      </c>
      <c r="H10" s="24">
        <v>0.7</v>
      </c>
      <c r="I10" s="38">
        <f t="shared" si="1"/>
        <v>2.870612755285276E-3</v>
      </c>
      <c r="J10" s="26">
        <v>34815</v>
      </c>
      <c r="K10" s="24">
        <v>1</v>
      </c>
      <c r="L10" s="29">
        <v>3.3</v>
      </c>
      <c r="M10" s="42">
        <f t="shared" si="2"/>
        <v>3.8343490714740731E-3</v>
      </c>
    </row>
    <row r="11" spans="1:13" x14ac:dyDescent="0.25">
      <c r="A11" s="14">
        <v>9</v>
      </c>
      <c r="B11" s="13" t="s">
        <v>35</v>
      </c>
      <c r="C11" s="5" t="s">
        <v>61</v>
      </c>
      <c r="D11" s="26">
        <v>2260576</v>
      </c>
      <c r="E11" s="24">
        <v>0.6</v>
      </c>
      <c r="F11" s="38">
        <f t="shared" si="0"/>
        <v>1.0690143175242205E-3</v>
      </c>
      <c r="G11" s="26">
        <v>678745</v>
      </c>
      <c r="H11" s="24">
        <v>0.4</v>
      </c>
      <c r="I11" s="38">
        <f t="shared" si="1"/>
        <v>1.8724650016540161E-3</v>
      </c>
      <c r="J11" s="26">
        <v>14358</v>
      </c>
      <c r="K11" s="24">
        <v>0.4</v>
      </c>
      <c r="L11" s="29">
        <v>2.1</v>
      </c>
      <c r="M11" s="42">
        <f t="shared" si="2"/>
        <v>1.5813179367578556E-3</v>
      </c>
    </row>
    <row r="12" spans="1:13" x14ac:dyDescent="0.25">
      <c r="A12" s="14">
        <v>10</v>
      </c>
      <c r="B12" s="12" t="s">
        <v>19</v>
      </c>
      <c r="C12" s="5" t="s">
        <v>61</v>
      </c>
      <c r="D12" s="7">
        <v>4557764</v>
      </c>
      <c r="E12" s="23">
        <v>1.2</v>
      </c>
      <c r="F12" s="38">
        <f t="shared" si="0"/>
        <v>2.1553422543176878E-3</v>
      </c>
      <c r="G12" s="7">
        <v>656223</v>
      </c>
      <c r="H12" s="23">
        <v>0.4</v>
      </c>
      <c r="I12" s="38">
        <f t="shared" si="1"/>
        <v>1.8103331896078842E-3</v>
      </c>
      <c r="J12" s="7">
        <v>13044</v>
      </c>
      <c r="K12" s="23">
        <v>0.4</v>
      </c>
      <c r="L12" s="29">
        <v>2</v>
      </c>
      <c r="M12" s="42">
        <f t="shared" si="2"/>
        <v>1.436600582746167E-3</v>
      </c>
    </row>
    <row r="13" spans="1:13" x14ac:dyDescent="0.25">
      <c r="A13" s="14">
        <v>11</v>
      </c>
      <c r="B13" s="13" t="s">
        <v>22</v>
      </c>
      <c r="C13" s="5" t="s">
        <v>61</v>
      </c>
      <c r="D13" s="26">
        <v>1447925</v>
      </c>
      <c r="E13" s="24">
        <v>0.4</v>
      </c>
      <c r="F13" s="38">
        <f t="shared" si="0"/>
        <v>6.8471599968382261E-4</v>
      </c>
      <c r="G13" s="26">
        <v>589934</v>
      </c>
      <c r="H13" s="24">
        <v>0.4</v>
      </c>
      <c r="I13" s="38">
        <f t="shared" si="1"/>
        <v>1.6274606343851673E-3</v>
      </c>
      <c r="J13" s="26">
        <v>10871</v>
      </c>
      <c r="K13" s="24">
        <v>0.3</v>
      </c>
      <c r="L13" s="29">
        <v>1.8</v>
      </c>
      <c r="M13" s="42">
        <f t="shared" si="2"/>
        <v>1.1972772872610841E-3</v>
      </c>
    </row>
    <row r="14" spans="1:13" x14ac:dyDescent="0.25">
      <c r="A14" s="14">
        <v>12</v>
      </c>
      <c r="B14" s="13" t="s">
        <v>30</v>
      </c>
      <c r="C14" s="5" t="s">
        <v>61</v>
      </c>
      <c r="D14" s="26">
        <v>5899940</v>
      </c>
      <c r="E14" s="24">
        <v>1.6</v>
      </c>
      <c r="F14" s="38">
        <f t="shared" si="0"/>
        <v>2.7900501166666591E-3</v>
      </c>
      <c r="G14" s="26">
        <v>559546</v>
      </c>
      <c r="H14" s="24">
        <v>0.4</v>
      </c>
      <c r="I14" s="38">
        <f t="shared" si="1"/>
        <v>1.5436287586877223E-3</v>
      </c>
      <c r="J14" s="26">
        <v>20711</v>
      </c>
      <c r="K14" s="24">
        <v>0.6</v>
      </c>
      <c r="L14" s="29">
        <v>3.7</v>
      </c>
      <c r="M14" s="42">
        <f t="shared" si="2"/>
        <v>2.2810054177595726E-3</v>
      </c>
    </row>
    <row r="15" spans="1:13" x14ac:dyDescent="0.25">
      <c r="A15" s="14">
        <v>13</v>
      </c>
      <c r="B15" s="12" t="s">
        <v>15</v>
      </c>
      <c r="C15" s="5" t="s">
        <v>61</v>
      </c>
      <c r="D15" s="7">
        <v>4545638</v>
      </c>
      <c r="E15" s="23">
        <v>1.2</v>
      </c>
      <c r="F15" s="38">
        <f t="shared" si="0"/>
        <v>2.1496079336780372E-3</v>
      </c>
      <c r="G15" s="7">
        <v>470894</v>
      </c>
      <c r="H15" s="23">
        <v>0.3</v>
      </c>
      <c r="I15" s="38">
        <f t="shared" si="1"/>
        <v>1.2990630273355475E-3</v>
      </c>
      <c r="J15" s="7">
        <v>16251</v>
      </c>
      <c r="K15" s="23">
        <v>0.5</v>
      </c>
      <c r="L15" s="29">
        <v>3.5</v>
      </c>
      <c r="M15" s="42">
        <f t="shared" si="2"/>
        <v>1.7898034399116806E-3</v>
      </c>
    </row>
    <row r="16" spans="1:13" x14ac:dyDescent="0.25">
      <c r="A16" s="14">
        <v>14</v>
      </c>
      <c r="B16" s="13" t="s">
        <v>21</v>
      </c>
      <c r="C16" s="5" t="s">
        <v>61</v>
      </c>
      <c r="D16" s="26">
        <v>3369066</v>
      </c>
      <c r="E16" s="24">
        <v>0.8</v>
      </c>
      <c r="F16" s="38">
        <f t="shared" si="0"/>
        <v>1.5932133185011499E-3</v>
      </c>
      <c r="G16" s="26">
        <v>363169</v>
      </c>
      <c r="H16" s="24">
        <v>0.2</v>
      </c>
      <c r="I16" s="38">
        <f t="shared" si="1"/>
        <v>1.0018802969976757E-3</v>
      </c>
      <c r="J16" s="26">
        <v>9761</v>
      </c>
      <c r="K16" s="24">
        <v>0.3</v>
      </c>
      <c r="L16" s="29">
        <v>2.7</v>
      </c>
      <c r="M16" s="42">
        <f t="shared" si="2"/>
        <v>1.0750274676621693E-3</v>
      </c>
    </row>
    <row r="17" spans="1:13" x14ac:dyDescent="0.25">
      <c r="A17" s="14">
        <v>15</v>
      </c>
      <c r="B17" s="13" t="s">
        <v>33</v>
      </c>
      <c r="C17" s="5" t="s">
        <v>61</v>
      </c>
      <c r="D17" s="26">
        <v>1730638</v>
      </c>
      <c r="E17" s="24">
        <v>0.5</v>
      </c>
      <c r="F17" s="38">
        <f t="shared" si="0"/>
        <v>8.1840946752132285E-4</v>
      </c>
      <c r="G17" s="26">
        <v>324364</v>
      </c>
      <c r="H17" s="24">
        <v>0.2</v>
      </c>
      <c r="I17" s="38">
        <f t="shared" si="1"/>
        <v>8.9482830488107207E-4</v>
      </c>
      <c r="J17" s="26">
        <v>8075</v>
      </c>
      <c r="K17" s="24">
        <v>0.2</v>
      </c>
      <c r="L17" s="29">
        <v>2.5</v>
      </c>
      <c r="M17" s="42">
        <f t="shared" si="2"/>
        <v>8.8933990383895274E-4</v>
      </c>
    </row>
    <row r="18" spans="1:13" x14ac:dyDescent="0.25">
      <c r="A18" s="14">
        <v>16</v>
      </c>
      <c r="B18" s="12" t="s">
        <v>25</v>
      </c>
      <c r="C18" s="5" t="s">
        <v>61</v>
      </c>
      <c r="D18" s="7">
        <v>1255354</v>
      </c>
      <c r="E18" s="23">
        <v>0.3</v>
      </c>
      <c r="F18" s="38">
        <f t="shared" si="0"/>
        <v>5.9365020223221886E-4</v>
      </c>
      <c r="G18" s="7">
        <v>294082</v>
      </c>
      <c r="H18" s="23">
        <v>0.2</v>
      </c>
      <c r="I18" s="38">
        <f t="shared" si="1"/>
        <v>8.1128885312807661E-4</v>
      </c>
      <c r="J18" s="7">
        <v>6027</v>
      </c>
      <c r="K18" s="23">
        <v>0.2</v>
      </c>
      <c r="L18" s="29">
        <v>2</v>
      </c>
      <c r="M18" s="42">
        <f t="shared" si="2"/>
        <v>6.6378347993032425E-4</v>
      </c>
    </row>
    <row r="19" spans="1:13" x14ac:dyDescent="0.25">
      <c r="A19" s="14">
        <v>17</v>
      </c>
      <c r="B19" s="13" t="s">
        <v>34</v>
      </c>
      <c r="C19" s="5" t="s">
        <v>61</v>
      </c>
      <c r="D19" s="26">
        <v>772432</v>
      </c>
      <c r="E19" s="24">
        <v>0.2</v>
      </c>
      <c r="F19" s="38">
        <f t="shared" si="0"/>
        <v>3.6527896753476489E-4</v>
      </c>
      <c r="G19" s="26">
        <v>280983</v>
      </c>
      <c r="H19" s="24">
        <v>0.2</v>
      </c>
      <c r="I19" s="38">
        <f t="shared" si="1"/>
        <v>7.7515242625691592E-4</v>
      </c>
      <c r="J19" s="26">
        <v>5372</v>
      </c>
      <c r="K19" s="24">
        <v>0.2</v>
      </c>
      <c r="L19" s="29">
        <v>1.9</v>
      </c>
      <c r="M19" s="42">
        <f t="shared" si="2"/>
        <v>5.9164507286970324E-4</v>
      </c>
    </row>
    <row r="20" spans="1:13" x14ac:dyDescent="0.25">
      <c r="A20" s="14">
        <v>18</v>
      </c>
      <c r="B20" s="13" t="s">
        <v>74</v>
      </c>
      <c r="C20" s="5" t="s">
        <v>61</v>
      </c>
      <c r="D20" s="26">
        <v>1830226</v>
      </c>
      <c r="E20" s="24">
        <v>0.5</v>
      </c>
      <c r="F20" s="38">
        <f t="shared" si="0"/>
        <v>8.6550410085972954E-4</v>
      </c>
      <c r="G20" s="26">
        <v>228313</v>
      </c>
      <c r="H20" s="24">
        <v>0.1</v>
      </c>
      <c r="I20" s="38">
        <f t="shared" si="1"/>
        <v>6.2985083046303595E-4</v>
      </c>
      <c r="J20" s="26">
        <v>7110</v>
      </c>
      <c r="K20" s="24">
        <v>0.2</v>
      </c>
      <c r="L20" s="29">
        <v>3.1</v>
      </c>
      <c r="M20" s="42">
        <f t="shared" si="2"/>
        <v>7.8305965526872493E-4</v>
      </c>
    </row>
    <row r="21" spans="1:13" x14ac:dyDescent="0.25">
      <c r="A21" s="14">
        <v>19</v>
      </c>
      <c r="B21" s="12" t="s">
        <v>20</v>
      </c>
      <c r="C21" s="5" t="s">
        <v>61</v>
      </c>
      <c r="D21" s="7">
        <v>3376805</v>
      </c>
      <c r="E21" s="23">
        <v>0.9</v>
      </c>
      <c r="F21" s="38">
        <f t="shared" si="0"/>
        <v>1.5968730502700973E-3</v>
      </c>
      <c r="G21" s="7">
        <v>216225</v>
      </c>
      <c r="H21" s="23">
        <v>0.1</v>
      </c>
      <c r="I21" s="38">
        <f t="shared" si="1"/>
        <v>5.9650346592997317E-4</v>
      </c>
      <c r="J21" s="7">
        <v>4920</v>
      </c>
      <c r="K21" s="23">
        <v>0.1</v>
      </c>
      <c r="L21" s="29">
        <v>2.2999999999999998</v>
      </c>
      <c r="M21" s="42">
        <f t="shared" si="2"/>
        <v>5.4186406524924424E-4</v>
      </c>
    </row>
    <row r="22" spans="1:13" x14ac:dyDescent="0.25">
      <c r="A22" s="14">
        <v>20</v>
      </c>
      <c r="B22" s="13" t="s">
        <v>37</v>
      </c>
      <c r="C22" s="5" t="s">
        <v>61</v>
      </c>
      <c r="D22" s="26">
        <v>570315</v>
      </c>
      <c r="E22" s="24">
        <v>0.2</v>
      </c>
      <c r="F22" s="38">
        <f t="shared" si="0"/>
        <v>2.6969891766471279E-4</v>
      </c>
      <c r="G22" s="26">
        <v>176804</v>
      </c>
      <c r="H22" s="24">
        <v>0.1</v>
      </c>
      <c r="I22" s="38">
        <f t="shared" si="1"/>
        <v>4.8775210447581444E-4</v>
      </c>
      <c r="J22" s="26">
        <v>3967</v>
      </c>
      <c r="K22" s="24">
        <v>0.1</v>
      </c>
      <c r="L22" s="29">
        <v>2.2000000000000002</v>
      </c>
      <c r="M22" s="42">
        <f t="shared" si="2"/>
        <v>4.3690543635035609E-4</v>
      </c>
    </row>
    <row r="23" spans="1:13" x14ac:dyDescent="0.25">
      <c r="A23" s="14">
        <v>21</v>
      </c>
      <c r="B23" s="13" t="s">
        <v>40</v>
      </c>
      <c r="C23" s="5" t="s">
        <v>61</v>
      </c>
      <c r="D23" s="26">
        <v>587105</v>
      </c>
      <c r="E23" s="24">
        <v>0.2</v>
      </c>
      <c r="F23" s="38">
        <f t="shared" si="0"/>
        <v>2.7763881899571502E-4</v>
      </c>
      <c r="G23" s="26">
        <v>145718</v>
      </c>
      <c r="H23" s="24">
        <v>0.1</v>
      </c>
      <c r="I23" s="38">
        <f t="shared" si="1"/>
        <v>4.0199464469133463E-4</v>
      </c>
      <c r="J23" s="26">
        <v>3123</v>
      </c>
      <c r="K23" s="24">
        <v>0.1</v>
      </c>
      <c r="L23" s="29">
        <v>2.1</v>
      </c>
      <c r="M23" s="42">
        <f t="shared" si="2"/>
        <v>3.4395151946613612E-4</v>
      </c>
    </row>
    <row r="24" spans="1:13" x14ac:dyDescent="0.25">
      <c r="A24" s="14">
        <v>22</v>
      </c>
      <c r="B24" s="12" t="s">
        <v>31</v>
      </c>
      <c r="C24" s="5" t="s">
        <v>61</v>
      </c>
      <c r="D24" s="7">
        <v>256063</v>
      </c>
      <c r="E24" s="23">
        <v>0.1</v>
      </c>
      <c r="F24" s="38">
        <f t="shared" si="0"/>
        <v>1.2109082516500418E-4</v>
      </c>
      <c r="G24" s="7">
        <v>135273</v>
      </c>
      <c r="H24" s="23">
        <v>0.1</v>
      </c>
      <c r="I24" s="38">
        <f t="shared" si="1"/>
        <v>3.7317985129723785E-4</v>
      </c>
      <c r="J24" s="7">
        <v>2165</v>
      </c>
      <c r="K24" s="23">
        <v>0.1</v>
      </c>
      <c r="L24" s="29">
        <v>1.6</v>
      </c>
      <c r="M24" s="42">
        <f t="shared" si="2"/>
        <v>2.3844221570418979E-4</v>
      </c>
    </row>
    <row r="25" spans="1:13" x14ac:dyDescent="0.25">
      <c r="A25" s="14">
        <v>23</v>
      </c>
      <c r="B25" s="13" t="s">
        <v>36</v>
      </c>
      <c r="C25" s="5" t="s">
        <v>61</v>
      </c>
      <c r="D25" s="26">
        <v>600585</v>
      </c>
      <c r="E25" s="24">
        <v>0.2</v>
      </c>
      <c r="F25" s="38">
        <f t="shared" si="0"/>
        <v>2.8401343900416706E-4</v>
      </c>
      <c r="G25" s="26">
        <v>134097</v>
      </c>
      <c r="H25" s="24">
        <v>0.1</v>
      </c>
      <c r="I25" s="38">
        <f t="shared" si="1"/>
        <v>3.6993560074372349E-4</v>
      </c>
      <c r="J25" s="26">
        <v>3047</v>
      </c>
      <c r="K25" s="24">
        <v>0.1</v>
      </c>
      <c r="L25" s="29">
        <v>2.2999999999999998</v>
      </c>
      <c r="M25" s="42">
        <f t="shared" si="2"/>
        <v>3.3558126154765186E-4</v>
      </c>
    </row>
    <row r="26" spans="1:13" x14ac:dyDescent="0.25">
      <c r="A26" s="14">
        <v>24</v>
      </c>
      <c r="B26" s="13" t="s">
        <v>27</v>
      </c>
      <c r="C26" s="5" t="s">
        <v>61</v>
      </c>
      <c r="D26" s="26">
        <v>947488</v>
      </c>
      <c r="E26" s="24">
        <v>0.3</v>
      </c>
      <c r="F26" s="38">
        <f t="shared" si="0"/>
        <v>4.4806201502731549E-4</v>
      </c>
      <c r="G26" s="26">
        <v>118549</v>
      </c>
      <c r="H26" s="24">
        <v>0.1</v>
      </c>
      <c r="I26" s="38">
        <f t="shared" si="1"/>
        <v>3.2704307726919821E-4</v>
      </c>
      <c r="J26" s="26">
        <v>2201</v>
      </c>
      <c r="K26" s="24">
        <v>0.1</v>
      </c>
      <c r="L26" s="29">
        <v>1.9</v>
      </c>
      <c r="M26" s="42">
        <f t="shared" si="2"/>
        <v>2.4240707471820866E-4</v>
      </c>
    </row>
    <row r="27" spans="1:13" x14ac:dyDescent="0.25">
      <c r="A27" s="14">
        <v>25</v>
      </c>
      <c r="B27" s="12" t="s">
        <v>44</v>
      </c>
      <c r="C27" s="5" t="s">
        <v>61</v>
      </c>
      <c r="D27" s="7">
        <v>660670</v>
      </c>
      <c r="E27" s="23">
        <v>0.2</v>
      </c>
      <c r="F27" s="38">
        <f t="shared" si="0"/>
        <v>3.1242731461305739E-4</v>
      </c>
      <c r="G27" s="7">
        <v>73766</v>
      </c>
      <c r="H27" s="23">
        <v>0</v>
      </c>
      <c r="I27" s="38">
        <f t="shared" si="1"/>
        <v>2.0349947817222984E-4</v>
      </c>
      <c r="J27" s="7">
        <v>1448</v>
      </c>
      <c r="K27" s="23">
        <v>0</v>
      </c>
      <c r="L27" s="29">
        <v>2</v>
      </c>
      <c r="M27" s="42">
        <f t="shared" si="2"/>
        <v>1.5947544034164749E-4</v>
      </c>
    </row>
    <row r="28" spans="1:13" x14ac:dyDescent="0.25">
      <c r="A28" s="14">
        <v>26</v>
      </c>
      <c r="B28" s="13" t="s">
        <v>42</v>
      </c>
      <c r="C28" s="5" t="s">
        <v>61</v>
      </c>
      <c r="D28" s="26">
        <v>374898</v>
      </c>
      <c r="E28" s="24">
        <v>0.1</v>
      </c>
      <c r="F28" s="38">
        <f t="shared" si="0"/>
        <v>1.7728726201251153E-4</v>
      </c>
      <c r="G28" s="26">
        <v>68843</v>
      </c>
      <c r="H28" s="24">
        <v>0</v>
      </c>
      <c r="I28" s="38">
        <f t="shared" si="1"/>
        <v>1.8991831705407396E-4</v>
      </c>
      <c r="J28" s="26">
        <v>2124</v>
      </c>
      <c r="K28" s="24">
        <v>0.1</v>
      </c>
      <c r="L28" s="29">
        <v>3.1</v>
      </c>
      <c r="M28" s="42">
        <f t="shared" si="2"/>
        <v>2.3392668182711275E-4</v>
      </c>
    </row>
    <row r="29" spans="1:13" x14ac:dyDescent="0.25">
      <c r="A29" s="14">
        <v>27</v>
      </c>
      <c r="B29" s="13" t="s">
        <v>32</v>
      </c>
      <c r="C29" s="5" t="s">
        <v>61</v>
      </c>
      <c r="D29" s="26">
        <v>183912</v>
      </c>
      <c r="E29" s="24">
        <v>0</v>
      </c>
      <c r="F29" s="38">
        <f t="shared" si="0"/>
        <v>8.6971002596026168E-5</v>
      </c>
      <c r="G29" s="26">
        <v>20775</v>
      </c>
      <c r="H29" s="24">
        <v>0</v>
      </c>
      <c r="I29" s="38">
        <f t="shared" si="1"/>
        <v>5.7312334395630438E-5</v>
      </c>
      <c r="J29" s="26">
        <v>607</v>
      </c>
      <c r="K29" s="24">
        <v>0</v>
      </c>
      <c r="L29" s="29">
        <v>2.9</v>
      </c>
      <c r="M29" s="42">
        <f t="shared" si="2"/>
        <v>6.6851928375262449E-5</v>
      </c>
    </row>
    <row r="30" spans="1:13" x14ac:dyDescent="0.25">
      <c r="A30" s="14">
        <v>28</v>
      </c>
      <c r="B30" s="12" t="s">
        <v>26</v>
      </c>
      <c r="C30" s="5" t="s">
        <v>61</v>
      </c>
      <c r="D30" s="7">
        <v>847469</v>
      </c>
      <c r="E30" s="23">
        <v>0.2</v>
      </c>
      <c r="F30" s="38">
        <f t="shared" si="0"/>
        <v>4.0076356409071565E-4</v>
      </c>
      <c r="G30" s="7">
        <v>20389</v>
      </c>
      <c r="H30" s="23">
        <v>0</v>
      </c>
      <c r="I30" s="38">
        <f t="shared" si="1"/>
        <v>5.6247469843201399E-5</v>
      </c>
      <c r="J30" s="7">
        <v>563</v>
      </c>
      <c r="K30" s="23">
        <v>0</v>
      </c>
      <c r="L30" s="29">
        <v>2.8</v>
      </c>
      <c r="M30" s="42">
        <f t="shared" si="2"/>
        <v>6.2005989580350511E-5</v>
      </c>
    </row>
    <row r="31" spans="1:13" x14ac:dyDescent="0.25">
      <c r="A31" s="14">
        <v>29</v>
      </c>
      <c r="B31" s="13" t="s">
        <v>28</v>
      </c>
      <c r="C31" s="5" t="s">
        <v>61</v>
      </c>
      <c r="D31" s="26">
        <v>96041</v>
      </c>
      <c r="E31" s="24">
        <v>0</v>
      </c>
      <c r="F31" s="38">
        <f t="shared" si="0"/>
        <v>4.5417275981583306E-5</v>
      </c>
      <c r="G31" s="26">
        <v>19556</v>
      </c>
      <c r="H31" s="24">
        <v>0</v>
      </c>
      <c r="I31" s="38">
        <f t="shared" si="1"/>
        <v>5.3949459034462041E-5</v>
      </c>
      <c r="J31" s="26">
        <v>277</v>
      </c>
      <c r="K31" s="24">
        <v>0</v>
      </c>
      <c r="L31" s="29">
        <v>1.4</v>
      </c>
      <c r="M31" s="42">
        <f t="shared" si="2"/>
        <v>3.0507387413422897E-5</v>
      </c>
    </row>
    <row r="32" spans="1:13" x14ac:dyDescent="0.25">
      <c r="A32" s="14">
        <v>30</v>
      </c>
      <c r="B32" s="13" t="s">
        <v>29</v>
      </c>
      <c r="C32" s="5" t="s">
        <v>61</v>
      </c>
      <c r="D32" s="26">
        <v>11318</v>
      </c>
      <c r="E32" s="24">
        <v>0</v>
      </c>
      <c r="F32" s="38">
        <f t="shared" si="0"/>
        <v>5.3522217548709389E-6</v>
      </c>
      <c r="G32" s="26">
        <v>15532</v>
      </c>
      <c r="H32" s="24">
        <v>0</v>
      </c>
      <c r="I32" s="38">
        <f t="shared" si="1"/>
        <v>4.2848384011212132E-5</v>
      </c>
      <c r="J32" s="26">
        <v>715</v>
      </c>
      <c r="K32" s="24">
        <v>0</v>
      </c>
      <c r="L32" s="29">
        <v>4.5999999999999996</v>
      </c>
      <c r="M32" s="42">
        <f t="shared" si="2"/>
        <v>7.8746505417319034E-5</v>
      </c>
    </row>
    <row r="33" spans="1:13" x14ac:dyDescent="0.25">
      <c r="A33" s="14">
        <v>31</v>
      </c>
      <c r="B33" s="12" t="s">
        <v>24</v>
      </c>
      <c r="C33" s="5" t="s">
        <v>61</v>
      </c>
      <c r="D33" s="7">
        <v>11318</v>
      </c>
      <c r="E33" s="23">
        <v>0</v>
      </c>
      <c r="F33" s="38">
        <f t="shared" si="0"/>
        <v>5.3522217548709389E-6</v>
      </c>
      <c r="G33" s="7">
        <v>12027</v>
      </c>
      <c r="H33" s="23">
        <v>0</v>
      </c>
      <c r="I33" s="38">
        <f t="shared" si="1"/>
        <v>3.3179082829181578E-5</v>
      </c>
      <c r="J33" s="7">
        <v>54</v>
      </c>
      <c r="K33" s="23">
        <v>0</v>
      </c>
      <c r="L33" s="29">
        <v>0.4</v>
      </c>
      <c r="M33" s="42">
        <f t="shared" si="2"/>
        <v>5.9472885210282909E-6</v>
      </c>
    </row>
    <row r="34" spans="1:13" x14ac:dyDescent="0.25">
      <c r="A34" s="14">
        <v>32</v>
      </c>
      <c r="B34" s="13" t="s">
        <v>38</v>
      </c>
      <c r="C34" s="5" t="s">
        <v>61</v>
      </c>
      <c r="D34" s="26">
        <v>69334</v>
      </c>
      <c r="E34" s="24">
        <v>0</v>
      </c>
      <c r="F34" s="38">
        <f t="shared" si="0"/>
        <v>3.2787678313502538E-5</v>
      </c>
      <c r="G34" s="26">
        <v>7580</v>
      </c>
      <c r="H34" s="24">
        <v>0</v>
      </c>
      <c r="I34" s="38">
        <f t="shared" si="1"/>
        <v>2.0911070744591033E-5</v>
      </c>
      <c r="J34" s="26">
        <v>223</v>
      </c>
      <c r="K34" s="24">
        <v>0</v>
      </c>
      <c r="L34" s="29">
        <v>2.9</v>
      </c>
      <c r="M34" s="42">
        <f t="shared" si="2"/>
        <v>2.4560098892394608E-5</v>
      </c>
    </row>
    <row r="35" spans="1:13" ht="15.75" thickBot="1" x14ac:dyDescent="0.3">
      <c r="A35" s="14">
        <v>33</v>
      </c>
      <c r="B35" s="13" t="s">
        <v>46</v>
      </c>
      <c r="C35" s="5" t="s">
        <v>61</v>
      </c>
      <c r="D35" s="26">
        <v>12732</v>
      </c>
      <c r="E35" s="24">
        <v>0</v>
      </c>
      <c r="F35" s="38">
        <f t="shared" si="0"/>
        <v>6.0208948032352712E-6</v>
      </c>
      <c r="G35" s="26">
        <v>2758</v>
      </c>
      <c r="H35" s="24">
        <v>0</v>
      </c>
      <c r="I35" s="38">
        <f t="shared" si="1"/>
        <v>7.6085399885992181E-6</v>
      </c>
      <c r="J35" s="26">
        <v>19</v>
      </c>
      <c r="K35" s="24">
        <v>0</v>
      </c>
      <c r="L35" s="29">
        <v>0.7</v>
      </c>
      <c r="M35" s="42">
        <f t="shared" si="2"/>
        <v>2.0925644796210654E-6</v>
      </c>
    </row>
    <row r="36" spans="1:13" ht="15.75" thickBot="1" x14ac:dyDescent="0.3">
      <c r="A36" s="14">
        <v>34</v>
      </c>
      <c r="B36" s="19" t="s">
        <v>62</v>
      </c>
      <c r="C36" s="20" t="s">
        <v>61</v>
      </c>
      <c r="D36" s="21">
        <f t="shared" ref="D36:K36" si="3">SUM(D3:D35)</f>
        <v>296322084</v>
      </c>
      <c r="E36" s="25">
        <f t="shared" si="3"/>
        <v>80</v>
      </c>
      <c r="F36" s="40">
        <f t="shared" si="3"/>
        <v>0.1401291309801638</v>
      </c>
      <c r="G36" s="56">
        <f t="shared" si="3"/>
        <v>128304340</v>
      </c>
      <c r="H36" s="57">
        <f t="shared" si="3"/>
        <v>81.400000000000006</v>
      </c>
      <c r="I36" s="58">
        <f t="shared" si="3"/>
        <v>0.35395529427151207</v>
      </c>
      <c r="J36" s="21">
        <f t="shared" si="3"/>
        <v>2474585</v>
      </c>
      <c r="K36" s="25">
        <f t="shared" si="3"/>
        <v>72.999999999999972</v>
      </c>
      <c r="L36" s="31">
        <v>1.9</v>
      </c>
      <c r="M36" s="44">
        <f>SUM(M3:M35)</f>
        <v>0.27253835120016284</v>
      </c>
    </row>
    <row r="37" spans="1:13" x14ac:dyDescent="0.25">
      <c r="A37" s="14">
        <v>35</v>
      </c>
      <c r="B37" s="13" t="s">
        <v>49</v>
      </c>
      <c r="C37" s="5" t="s">
        <v>61</v>
      </c>
      <c r="D37" s="26">
        <v>30430218</v>
      </c>
      <c r="E37" s="24">
        <v>8.1999999999999993</v>
      </c>
      <c r="F37" s="53">
        <f>D37/$D$134</f>
        <v>1.439028757599092E-2</v>
      </c>
      <c r="G37" s="60">
        <v>15315321</v>
      </c>
      <c r="H37" s="61">
        <v>9.6999999999999993</v>
      </c>
      <c r="I37" s="37">
        <f>G37/$G$134</f>
        <v>4.2250628088010646E-2</v>
      </c>
      <c r="J37" s="54">
        <v>433498</v>
      </c>
      <c r="K37" s="24">
        <v>12.8</v>
      </c>
      <c r="L37" s="29">
        <v>2.8</v>
      </c>
      <c r="M37" s="42">
        <f>J37/$J$134</f>
        <v>4.7743290357198556E-2</v>
      </c>
    </row>
    <row r="38" spans="1:13" x14ac:dyDescent="0.25">
      <c r="A38" s="14">
        <v>36</v>
      </c>
      <c r="B38" s="13" t="s">
        <v>50</v>
      </c>
      <c r="C38" s="5" t="s">
        <v>61</v>
      </c>
      <c r="D38" s="26">
        <v>13274141</v>
      </c>
      <c r="E38" s="24">
        <v>3.6</v>
      </c>
      <c r="F38" s="53">
        <f>D38/$D$134</f>
        <v>6.2772703867665916E-3</v>
      </c>
      <c r="G38" s="62">
        <v>8116444</v>
      </c>
      <c r="H38" s="59">
        <v>5.2</v>
      </c>
      <c r="I38" s="38">
        <f>G38/$G$134</f>
        <v>2.2390967635687525E-2</v>
      </c>
      <c r="J38" s="54">
        <v>195581</v>
      </c>
      <c r="K38" s="24">
        <v>5.8</v>
      </c>
      <c r="L38" s="29">
        <v>2.4</v>
      </c>
      <c r="M38" s="42">
        <f>J38/$J$134</f>
        <v>2.1540308078356187E-2</v>
      </c>
    </row>
    <row r="39" spans="1:13" x14ac:dyDescent="0.25">
      <c r="A39" s="14">
        <v>37</v>
      </c>
      <c r="B39" s="12" t="s">
        <v>47</v>
      </c>
      <c r="C39" s="5" t="s">
        <v>61</v>
      </c>
      <c r="D39" s="7">
        <v>24094768</v>
      </c>
      <c r="E39" s="23">
        <v>6.5</v>
      </c>
      <c r="F39" s="53">
        <f>D39/$D$134</f>
        <v>1.1394287106217366E-2</v>
      </c>
      <c r="G39" s="62">
        <v>4566716</v>
      </c>
      <c r="H39" s="59">
        <v>2.9</v>
      </c>
      <c r="I39" s="38">
        <f>G39/$G$134</f>
        <v>1.2598274583965143E-2</v>
      </c>
      <c r="J39" s="55">
        <v>237275</v>
      </c>
      <c r="K39" s="23">
        <v>7</v>
      </c>
      <c r="L39" s="29">
        <v>5.2</v>
      </c>
      <c r="M39" s="42">
        <f>J39/$J$134</f>
        <v>2.6132275626425696E-2</v>
      </c>
    </row>
    <row r="40" spans="1:13" x14ac:dyDescent="0.25">
      <c r="A40" s="14">
        <v>38</v>
      </c>
      <c r="B40" s="13" t="s">
        <v>48</v>
      </c>
      <c r="C40" s="5" t="s">
        <v>61</v>
      </c>
      <c r="D40" s="26">
        <v>6279206</v>
      </c>
      <c r="E40" s="24">
        <v>1.7</v>
      </c>
      <c r="F40" s="53">
        <f>D40/$D$134</f>
        <v>2.9694029825513457E-3</v>
      </c>
      <c r="G40" s="62">
        <v>1200417</v>
      </c>
      <c r="H40" s="59">
        <v>0.8</v>
      </c>
      <c r="I40" s="38">
        <f>G40/$G$134</f>
        <v>3.3116101332466672E-3</v>
      </c>
      <c r="J40" s="54">
        <v>46800</v>
      </c>
      <c r="K40" s="24">
        <v>1.4</v>
      </c>
      <c r="L40" s="29">
        <v>3.9</v>
      </c>
      <c r="M40" s="42">
        <f>J40/$J$134</f>
        <v>5.1543167182245189E-3</v>
      </c>
    </row>
    <row r="41" spans="1:13" ht="15.75" thickBot="1" x14ac:dyDescent="0.3">
      <c r="A41" s="14">
        <v>39</v>
      </c>
      <c r="B41" s="13" t="s">
        <v>52</v>
      </c>
      <c r="C41" s="5" t="s">
        <v>61</v>
      </c>
      <c r="D41" s="26">
        <v>25465</v>
      </c>
      <c r="E41" s="24">
        <v>0</v>
      </c>
      <c r="F41" s="53">
        <f>D41/$D$134</f>
        <v>1.2042262501129922E-5</v>
      </c>
      <c r="G41" s="62">
        <v>8021</v>
      </c>
      <c r="H41" s="59">
        <v>0</v>
      </c>
      <c r="I41" s="38">
        <f>G41/$G$134</f>
        <v>2.2127664702158929E-5</v>
      </c>
      <c r="J41" s="54">
        <v>219</v>
      </c>
      <c r="K41" s="24">
        <v>0</v>
      </c>
      <c r="L41" s="29">
        <v>2.7</v>
      </c>
      <c r="M41" s="42">
        <f>J41/$J$134</f>
        <v>2.4119559001948067E-5</v>
      </c>
    </row>
    <row r="42" spans="1:13" ht="15.75" thickBot="1" x14ac:dyDescent="0.3">
      <c r="A42" s="14">
        <v>40</v>
      </c>
      <c r="B42" s="19" t="s">
        <v>63</v>
      </c>
      <c r="C42" s="20" t="s">
        <v>61</v>
      </c>
      <c r="D42" s="21">
        <f t="shared" ref="D42:K42" si="4">SUM(D37:D41)</f>
        <v>74103798</v>
      </c>
      <c r="E42" s="25">
        <f t="shared" si="4"/>
        <v>19.999999999999996</v>
      </c>
      <c r="F42" s="40">
        <f t="shared" si="4"/>
        <v>3.5043290314027357E-2</v>
      </c>
      <c r="G42" s="21">
        <f t="shared" si="4"/>
        <v>29206919</v>
      </c>
      <c r="H42" s="25">
        <f t="shared" si="4"/>
        <v>18.599999999999998</v>
      </c>
      <c r="I42" s="40">
        <f t="shared" si="4"/>
        <v>8.0573608105612149E-2</v>
      </c>
      <c r="J42" s="21">
        <f t="shared" si="4"/>
        <v>913373</v>
      </c>
      <c r="K42" s="25">
        <f t="shared" si="4"/>
        <v>27</v>
      </c>
      <c r="L42" s="31">
        <v>3.1</v>
      </c>
      <c r="M42" s="44">
        <f>SUM(M37:M41)</f>
        <v>0.1005943103392069</v>
      </c>
    </row>
    <row r="43" spans="1:13" ht="15.75" thickBot="1" x14ac:dyDescent="0.3">
      <c r="A43" s="14">
        <v>41</v>
      </c>
      <c r="B43" s="19" t="s">
        <v>64</v>
      </c>
      <c r="C43" s="20" t="s">
        <v>61</v>
      </c>
      <c r="D43" s="21">
        <f>SUM(D36,D42)</f>
        <v>370425882</v>
      </c>
      <c r="E43" s="25">
        <f>SUM(E42,E36)</f>
        <v>100</v>
      </c>
      <c r="F43" s="40">
        <f>SUM(F42,F36)</f>
        <v>0.17517242129419117</v>
      </c>
      <c r="G43" s="21">
        <f>SUM(G36,G42)</f>
        <v>157511259</v>
      </c>
      <c r="H43" s="25">
        <f>SUM(H36,H42)</f>
        <v>100</v>
      </c>
      <c r="I43" s="40">
        <f>SUM(I42,I36)</f>
        <v>0.43452890237712422</v>
      </c>
      <c r="J43" s="21">
        <f>SUM(J36,J42)</f>
        <v>3387958</v>
      </c>
      <c r="K43" s="25">
        <f>SUM(K36,K42)</f>
        <v>99.999999999999972</v>
      </c>
      <c r="L43" s="31">
        <v>2.2000000000000002</v>
      </c>
      <c r="M43" s="44">
        <f>SUM(M42,M36)</f>
        <v>0.37313266153936975</v>
      </c>
    </row>
    <row r="44" spans="1:13" x14ac:dyDescent="0.25">
      <c r="A44" s="14">
        <v>42</v>
      </c>
      <c r="B44" s="11" t="s">
        <v>11</v>
      </c>
      <c r="C44" s="4" t="s">
        <v>65</v>
      </c>
      <c r="D44" s="9">
        <v>266127497</v>
      </c>
      <c r="E44" s="22">
        <v>16.8</v>
      </c>
      <c r="F44" s="37">
        <f t="shared" ref="F44:F83" si="5">D44/$D$134</f>
        <v>0.12585027204565741</v>
      </c>
      <c r="G44" s="9">
        <v>56647134</v>
      </c>
      <c r="H44" s="22">
        <v>31.3</v>
      </c>
      <c r="I44" s="37">
        <f t="shared" ref="I44:I83" si="6">G44/$G$134</f>
        <v>0.15627338081165279</v>
      </c>
      <c r="J44" s="9">
        <v>1097378</v>
      </c>
      <c r="K44" s="22">
        <v>24.6</v>
      </c>
      <c r="L44" s="28">
        <v>1.9</v>
      </c>
      <c r="M44" s="45">
        <f t="shared" ref="M44:M83" si="7">J44/$J$134</f>
        <v>0.12085969597461081</v>
      </c>
    </row>
    <row r="45" spans="1:13" x14ac:dyDescent="0.25">
      <c r="A45" s="14">
        <v>43</v>
      </c>
      <c r="B45" s="13" t="s">
        <v>12</v>
      </c>
      <c r="C45" s="5" t="s">
        <v>65</v>
      </c>
      <c r="D45" s="26">
        <v>218449234</v>
      </c>
      <c r="E45" s="24">
        <v>13.8</v>
      </c>
      <c r="F45" s="38">
        <f t="shared" si="5"/>
        <v>0.10330347610440824</v>
      </c>
      <c r="G45" s="26">
        <v>40623013</v>
      </c>
      <c r="H45" s="24">
        <v>22.4</v>
      </c>
      <c r="I45" s="38">
        <f t="shared" si="6"/>
        <v>0.11206737449887087</v>
      </c>
      <c r="J45" s="26">
        <v>914723</v>
      </c>
      <c r="K45" s="24">
        <v>20.5</v>
      </c>
      <c r="L45" s="29">
        <v>2.2999999999999998</v>
      </c>
      <c r="M45" s="42">
        <f t="shared" si="7"/>
        <v>0.10074299255223261</v>
      </c>
    </row>
    <row r="46" spans="1:13" x14ac:dyDescent="0.25">
      <c r="A46" s="14">
        <v>44</v>
      </c>
      <c r="B46" s="13" t="s">
        <v>13</v>
      </c>
      <c r="C46" s="5" t="s">
        <v>65</v>
      </c>
      <c r="D46" s="26">
        <v>143102353</v>
      </c>
      <c r="E46" s="24">
        <v>9</v>
      </c>
      <c r="F46" s="38">
        <f t="shared" si="5"/>
        <v>6.7672338478513921E-2</v>
      </c>
      <c r="G46" s="26">
        <v>17810890</v>
      </c>
      <c r="H46" s="24">
        <v>9.8000000000000007</v>
      </c>
      <c r="I46" s="38">
        <f t="shared" si="6"/>
        <v>4.9135195358064515E-2</v>
      </c>
      <c r="J46" s="26">
        <v>454206</v>
      </c>
      <c r="K46" s="24">
        <v>10.199999999999999</v>
      </c>
      <c r="L46" s="29">
        <v>2.6</v>
      </c>
      <c r="M46" s="42">
        <f t="shared" si="7"/>
        <v>5.0023965370040294E-2</v>
      </c>
    </row>
    <row r="47" spans="1:13" x14ac:dyDescent="0.25">
      <c r="A47" s="14">
        <v>45</v>
      </c>
      <c r="B47" s="12" t="s">
        <v>14</v>
      </c>
      <c r="C47" s="5" t="s">
        <v>65</v>
      </c>
      <c r="D47" s="7">
        <v>109699130</v>
      </c>
      <c r="E47" s="23">
        <v>6.9</v>
      </c>
      <c r="F47" s="38">
        <f t="shared" si="5"/>
        <v>5.1876132715710843E-2</v>
      </c>
      <c r="G47" s="7">
        <v>13858422</v>
      </c>
      <c r="H47" s="23">
        <v>7.6</v>
      </c>
      <c r="I47" s="38">
        <f t="shared" si="6"/>
        <v>3.8231456840421736E-2</v>
      </c>
      <c r="J47" s="7">
        <v>382563</v>
      </c>
      <c r="K47" s="23">
        <v>8.6</v>
      </c>
      <c r="L47" s="29">
        <v>2.8</v>
      </c>
      <c r="M47" s="42">
        <f t="shared" si="7"/>
        <v>4.2133565527224921E-2</v>
      </c>
    </row>
    <row r="48" spans="1:13" x14ac:dyDescent="0.25">
      <c r="A48" s="14">
        <v>46</v>
      </c>
      <c r="B48" s="13" t="s">
        <v>16</v>
      </c>
      <c r="C48" s="5" t="s">
        <v>65</v>
      </c>
      <c r="D48" s="26">
        <v>224407571</v>
      </c>
      <c r="E48" s="24">
        <v>14.1</v>
      </c>
      <c r="F48" s="38">
        <f t="shared" si="5"/>
        <v>0.10612114185049876</v>
      </c>
      <c r="G48" s="26">
        <v>12358444</v>
      </c>
      <c r="H48" s="24">
        <v>6.8</v>
      </c>
      <c r="I48" s="38">
        <f t="shared" si="6"/>
        <v>3.4093442846578705E-2</v>
      </c>
      <c r="J48" s="26">
        <v>279026</v>
      </c>
      <c r="K48" s="24">
        <v>6.3</v>
      </c>
      <c r="L48" s="29">
        <v>2.2999999999999998</v>
      </c>
      <c r="M48" s="42">
        <f t="shared" si="7"/>
        <v>3.0730520867934069E-2</v>
      </c>
    </row>
    <row r="49" spans="1:13" x14ac:dyDescent="0.25">
      <c r="A49" s="14">
        <v>47</v>
      </c>
      <c r="B49" s="13" t="s">
        <v>15</v>
      </c>
      <c r="C49" s="5" t="s">
        <v>65</v>
      </c>
      <c r="D49" s="26">
        <v>201572189</v>
      </c>
      <c r="E49" s="24">
        <v>12.7</v>
      </c>
      <c r="F49" s="38">
        <f t="shared" si="5"/>
        <v>9.5322411657780229E-2</v>
      </c>
      <c r="G49" s="26">
        <v>10115421</v>
      </c>
      <c r="H49" s="24">
        <v>5.6</v>
      </c>
      <c r="I49" s="38">
        <f t="shared" si="6"/>
        <v>2.7905578382892055E-2</v>
      </c>
      <c r="J49" s="26">
        <v>470469</v>
      </c>
      <c r="K49" s="24">
        <v>10.6</v>
      </c>
      <c r="L49" s="29">
        <v>4.7</v>
      </c>
      <c r="M49" s="42">
        <f t="shared" si="7"/>
        <v>5.181509042962331E-2</v>
      </c>
    </row>
    <row r="50" spans="1:13" x14ac:dyDescent="0.25">
      <c r="A50" s="14">
        <v>48</v>
      </c>
      <c r="B50" s="12" t="s">
        <v>20</v>
      </c>
      <c r="C50" s="5" t="s">
        <v>65</v>
      </c>
      <c r="D50" s="7">
        <v>97672096</v>
      </c>
      <c r="E50" s="23">
        <v>6.2</v>
      </c>
      <c r="F50" s="38">
        <f t="shared" si="5"/>
        <v>4.6188612568920553E-2</v>
      </c>
      <c r="G50" s="7">
        <v>3227579</v>
      </c>
      <c r="H50" s="23">
        <v>1.8</v>
      </c>
      <c r="I50" s="38">
        <f t="shared" si="6"/>
        <v>8.9039753037937191E-3</v>
      </c>
      <c r="J50" s="7">
        <v>95200</v>
      </c>
      <c r="K50" s="23">
        <v>2.1</v>
      </c>
      <c r="L50" s="29">
        <v>2.9</v>
      </c>
      <c r="M50" s="42">
        <f t="shared" si="7"/>
        <v>1.0484849392627654E-2</v>
      </c>
    </row>
    <row r="51" spans="1:13" x14ac:dyDescent="0.25">
      <c r="A51" s="14">
        <v>49</v>
      </c>
      <c r="B51" s="13" t="s">
        <v>22</v>
      </c>
      <c r="C51" s="5" t="s">
        <v>65</v>
      </c>
      <c r="D51" s="26">
        <v>14541568</v>
      </c>
      <c r="E51" s="24">
        <v>0.9</v>
      </c>
      <c r="F51" s="38">
        <f t="shared" si="5"/>
        <v>6.8766298462215134E-3</v>
      </c>
      <c r="G51" s="26">
        <v>2863848</v>
      </c>
      <c r="H51" s="24">
        <v>1.6</v>
      </c>
      <c r="I51" s="38">
        <f t="shared" si="6"/>
        <v>7.9005446081471687E-3</v>
      </c>
      <c r="J51" s="26">
        <v>57772</v>
      </c>
      <c r="K51" s="24">
        <v>1.3</v>
      </c>
      <c r="L51" s="29">
        <v>2</v>
      </c>
      <c r="M51" s="42">
        <f t="shared" si="7"/>
        <v>6.3627176377193777E-3</v>
      </c>
    </row>
    <row r="52" spans="1:13" x14ac:dyDescent="0.25">
      <c r="A52" s="14">
        <v>50</v>
      </c>
      <c r="B52" s="13" t="s">
        <v>19</v>
      </c>
      <c r="C52" s="5" t="s">
        <v>65</v>
      </c>
      <c r="D52" s="26">
        <v>42422216</v>
      </c>
      <c r="E52" s="24">
        <v>2.7</v>
      </c>
      <c r="F52" s="38">
        <f t="shared" si="5"/>
        <v>2.0061239385495144E-2</v>
      </c>
      <c r="G52" s="26">
        <v>2497895</v>
      </c>
      <c r="H52" s="24">
        <v>1.4</v>
      </c>
      <c r="I52" s="38">
        <f t="shared" si="6"/>
        <v>6.8909840445330111E-3</v>
      </c>
      <c r="J52" s="26">
        <v>58913</v>
      </c>
      <c r="K52" s="24">
        <v>1.3</v>
      </c>
      <c r="L52" s="29">
        <v>2.4</v>
      </c>
      <c r="M52" s="42">
        <f t="shared" si="7"/>
        <v>6.4883816414692532E-3</v>
      </c>
    </row>
    <row r="53" spans="1:13" x14ac:dyDescent="0.25">
      <c r="A53" s="14">
        <v>51</v>
      </c>
      <c r="B53" s="12" t="s">
        <v>21</v>
      </c>
      <c r="C53" s="5" t="s">
        <v>65</v>
      </c>
      <c r="D53" s="7">
        <v>38801448</v>
      </c>
      <c r="E53" s="23">
        <v>2.4</v>
      </c>
      <c r="F53" s="38">
        <f t="shared" si="5"/>
        <v>1.834899753543855E-2</v>
      </c>
      <c r="G53" s="7">
        <v>2434792</v>
      </c>
      <c r="H53" s="23">
        <v>1.3</v>
      </c>
      <c r="I53" s="38">
        <f t="shared" si="6"/>
        <v>6.7169007599425191E-3</v>
      </c>
      <c r="J53" s="7">
        <v>75631</v>
      </c>
      <c r="K53" s="23">
        <v>1.7</v>
      </c>
      <c r="L53" s="29">
        <v>3.1</v>
      </c>
      <c r="M53" s="42">
        <f t="shared" si="7"/>
        <v>8.3296181135905679E-3</v>
      </c>
    </row>
    <row r="54" spans="1:13" x14ac:dyDescent="0.25">
      <c r="A54" s="14">
        <v>52</v>
      </c>
      <c r="B54" s="13" t="s">
        <v>17</v>
      </c>
      <c r="C54" s="5" t="s">
        <v>65</v>
      </c>
      <c r="D54" s="26">
        <v>8621540</v>
      </c>
      <c r="E54" s="24">
        <v>0.5</v>
      </c>
      <c r="F54" s="38">
        <f t="shared" si="5"/>
        <v>4.0770802216372149E-3</v>
      </c>
      <c r="G54" s="26">
        <v>2227107</v>
      </c>
      <c r="H54" s="24">
        <v>1.2</v>
      </c>
      <c r="I54" s="38">
        <f t="shared" si="6"/>
        <v>6.1439567325559238E-3</v>
      </c>
      <c r="J54" s="26">
        <v>65464</v>
      </c>
      <c r="K54" s="24">
        <v>1.5</v>
      </c>
      <c r="L54" s="29">
        <v>2.9</v>
      </c>
      <c r="M54" s="42">
        <f t="shared" si="7"/>
        <v>7.2098758470480742E-3</v>
      </c>
    </row>
    <row r="55" spans="1:13" x14ac:dyDescent="0.25">
      <c r="A55" s="14">
        <v>53</v>
      </c>
      <c r="B55" s="13" t="s">
        <v>26</v>
      </c>
      <c r="C55" s="5" t="s">
        <v>65</v>
      </c>
      <c r="D55" s="26">
        <v>87159659</v>
      </c>
      <c r="E55" s="24">
        <v>5.5</v>
      </c>
      <c r="F55" s="38">
        <f t="shared" si="5"/>
        <v>4.1217337254544323E-2</v>
      </c>
      <c r="G55" s="26">
        <v>1693302</v>
      </c>
      <c r="H55" s="24">
        <v>0.9</v>
      </c>
      <c r="I55" s="38">
        <f t="shared" si="6"/>
        <v>4.6713400941896426E-3</v>
      </c>
      <c r="J55" s="26">
        <v>54381</v>
      </c>
      <c r="K55" s="24">
        <v>1.2</v>
      </c>
      <c r="L55" s="29">
        <v>3.2</v>
      </c>
      <c r="M55" s="42">
        <f t="shared" si="7"/>
        <v>5.9892499455933236E-3</v>
      </c>
    </row>
    <row r="56" spans="1:13" x14ac:dyDescent="0.25">
      <c r="A56" s="14">
        <v>54</v>
      </c>
      <c r="B56" s="12" t="s">
        <v>34</v>
      </c>
      <c r="C56" s="5" t="s">
        <v>65</v>
      </c>
      <c r="D56" s="7">
        <v>5173056</v>
      </c>
      <c r="E56" s="23">
        <v>0.3</v>
      </c>
      <c r="F56" s="38">
        <f t="shared" si="5"/>
        <v>2.446310555077367E-3</v>
      </c>
      <c r="G56" s="7">
        <v>1497611</v>
      </c>
      <c r="H56" s="23">
        <v>0.8</v>
      </c>
      <c r="I56" s="38">
        <f t="shared" si="6"/>
        <v>4.1314841119891458E-3</v>
      </c>
      <c r="J56" s="7">
        <v>26772</v>
      </c>
      <c r="K56" s="23">
        <v>0.6</v>
      </c>
      <c r="L56" s="29">
        <v>1.8</v>
      </c>
      <c r="M56" s="42">
        <f t="shared" si="7"/>
        <v>2.9485334867586925E-3</v>
      </c>
    </row>
    <row r="57" spans="1:13" x14ac:dyDescent="0.25">
      <c r="A57" s="14">
        <v>55</v>
      </c>
      <c r="B57" s="13" t="s">
        <v>24</v>
      </c>
      <c r="C57" s="5" t="s">
        <v>65</v>
      </c>
      <c r="D57" s="26">
        <v>4633195</v>
      </c>
      <c r="E57" s="24">
        <v>0.3</v>
      </c>
      <c r="F57" s="38">
        <f t="shared" si="5"/>
        <v>2.1910131713694346E-3</v>
      </c>
      <c r="G57" s="26">
        <v>1400147</v>
      </c>
      <c r="H57" s="24">
        <v>0.8</v>
      </c>
      <c r="I57" s="38">
        <f t="shared" si="6"/>
        <v>3.8626085712172697E-3</v>
      </c>
      <c r="J57" s="26">
        <v>28389</v>
      </c>
      <c r="K57" s="24">
        <v>0.6</v>
      </c>
      <c r="L57" s="29">
        <v>2</v>
      </c>
      <c r="M57" s="42">
        <f t="shared" si="7"/>
        <v>3.1266217374717065E-3</v>
      </c>
    </row>
    <row r="58" spans="1:13" x14ac:dyDescent="0.25">
      <c r="A58" s="14">
        <v>56</v>
      </c>
      <c r="B58" s="13" t="s">
        <v>27</v>
      </c>
      <c r="C58" s="5" t="s">
        <v>65</v>
      </c>
      <c r="D58" s="26">
        <v>20820239</v>
      </c>
      <c r="E58" s="24">
        <v>1.3</v>
      </c>
      <c r="F58" s="38">
        <f t="shared" si="5"/>
        <v>9.8457798301300904E-3</v>
      </c>
      <c r="G58" s="26">
        <v>1334522</v>
      </c>
      <c r="H58" s="24">
        <v>0.7</v>
      </c>
      <c r="I58" s="38">
        <f t="shared" si="6"/>
        <v>3.681567803722047E-3</v>
      </c>
      <c r="J58" s="26">
        <v>31325</v>
      </c>
      <c r="K58" s="24">
        <v>0.7</v>
      </c>
      <c r="L58" s="29">
        <v>2.2999999999999998</v>
      </c>
      <c r="M58" s="42">
        <f t="shared" si="7"/>
        <v>3.4499780170594669E-3</v>
      </c>
    </row>
    <row r="59" spans="1:13" x14ac:dyDescent="0.25">
      <c r="A59" s="14">
        <v>57</v>
      </c>
      <c r="B59" s="12" t="s">
        <v>23</v>
      </c>
      <c r="C59" s="5" t="s">
        <v>65</v>
      </c>
      <c r="D59" s="7">
        <v>12973832</v>
      </c>
      <c r="E59" s="23">
        <v>0.8</v>
      </c>
      <c r="F59" s="38">
        <f t="shared" si="5"/>
        <v>6.1352558645026284E-3</v>
      </c>
      <c r="G59" s="7">
        <v>1258721</v>
      </c>
      <c r="H59" s="23">
        <v>0.7</v>
      </c>
      <c r="I59" s="38">
        <f t="shared" si="6"/>
        <v>3.4724543375596797E-3</v>
      </c>
      <c r="J59" s="7">
        <v>54853</v>
      </c>
      <c r="K59" s="23">
        <v>1.2</v>
      </c>
      <c r="L59" s="29">
        <v>4.4000000000000004</v>
      </c>
      <c r="M59" s="42">
        <f t="shared" si="7"/>
        <v>6.041233652666015E-3</v>
      </c>
    </row>
    <row r="60" spans="1:13" x14ac:dyDescent="0.25">
      <c r="A60" s="14">
        <v>58</v>
      </c>
      <c r="B60" s="13" t="s">
        <v>29</v>
      </c>
      <c r="C60" s="5" t="s">
        <v>65</v>
      </c>
      <c r="D60" s="26">
        <v>1446235</v>
      </c>
      <c r="E60" s="24">
        <v>0.1</v>
      </c>
      <c r="F60" s="38">
        <f t="shared" si="5"/>
        <v>6.839168077094692E-4</v>
      </c>
      <c r="G60" s="26">
        <v>1001831</v>
      </c>
      <c r="H60" s="24">
        <v>0.6</v>
      </c>
      <c r="I60" s="38">
        <f t="shared" si="6"/>
        <v>2.7637676669029524E-3</v>
      </c>
      <c r="J60" s="26">
        <v>41521</v>
      </c>
      <c r="K60" s="24">
        <v>0.9</v>
      </c>
      <c r="L60" s="29">
        <v>4.0999999999999996</v>
      </c>
      <c r="M60" s="42">
        <f t="shared" si="7"/>
        <v>4.5729141978076973E-3</v>
      </c>
    </row>
    <row r="61" spans="1:13" x14ac:dyDescent="0.25">
      <c r="A61" s="14">
        <v>59</v>
      </c>
      <c r="B61" s="13" t="s">
        <v>25</v>
      </c>
      <c r="C61" s="5" t="s">
        <v>65</v>
      </c>
      <c r="D61" s="26">
        <v>11240916</v>
      </c>
      <c r="E61" s="24">
        <v>0.7</v>
      </c>
      <c r="F61" s="38">
        <f t="shared" si="5"/>
        <v>5.3157691429472362E-3</v>
      </c>
      <c r="G61" s="26">
        <v>966837</v>
      </c>
      <c r="H61" s="24">
        <v>0.5</v>
      </c>
      <c r="I61" s="38">
        <f t="shared" si="6"/>
        <v>2.6672291432042429E-3</v>
      </c>
      <c r="J61" s="26">
        <v>25660</v>
      </c>
      <c r="K61" s="24">
        <v>0.6</v>
      </c>
      <c r="L61" s="29">
        <v>2.7</v>
      </c>
      <c r="M61" s="42">
        <f t="shared" si="7"/>
        <v>2.8260633972145544E-3</v>
      </c>
    </row>
    <row r="62" spans="1:13" x14ac:dyDescent="0.25">
      <c r="A62" s="14">
        <v>60</v>
      </c>
      <c r="B62" s="12" t="s">
        <v>32</v>
      </c>
      <c r="C62" s="5" t="s">
        <v>65</v>
      </c>
      <c r="D62" s="7">
        <v>11881143</v>
      </c>
      <c r="E62" s="23">
        <v>0.7</v>
      </c>
      <c r="F62" s="38">
        <f t="shared" si="5"/>
        <v>5.6185290720385736E-3</v>
      </c>
      <c r="G62" s="7">
        <v>926171</v>
      </c>
      <c r="H62" s="23">
        <v>0.5</v>
      </c>
      <c r="I62" s="38">
        <f t="shared" si="6"/>
        <v>2.5550431797610319E-3</v>
      </c>
      <c r="J62" s="7">
        <v>27621</v>
      </c>
      <c r="K62" s="23">
        <v>0.6</v>
      </c>
      <c r="L62" s="29">
        <v>3</v>
      </c>
      <c r="M62" s="42">
        <f t="shared" si="7"/>
        <v>3.0420380785059708E-3</v>
      </c>
    </row>
    <row r="63" spans="1:13" x14ac:dyDescent="0.25">
      <c r="A63" s="14">
        <v>61</v>
      </c>
      <c r="B63" s="13" t="s">
        <v>74</v>
      </c>
      <c r="C63" s="5" t="s">
        <v>65</v>
      </c>
      <c r="D63" s="26">
        <v>16371156</v>
      </c>
      <c r="E63" s="24">
        <v>1</v>
      </c>
      <c r="F63" s="38">
        <f t="shared" si="5"/>
        <v>7.7418322402885587E-3</v>
      </c>
      <c r="G63" s="26">
        <v>836407</v>
      </c>
      <c r="H63" s="24">
        <v>0.5</v>
      </c>
      <c r="I63" s="38">
        <f t="shared" si="6"/>
        <v>2.3074097557085954E-3</v>
      </c>
      <c r="J63" s="26">
        <v>34444</v>
      </c>
      <c r="K63" s="24">
        <v>0.8</v>
      </c>
      <c r="L63" s="29">
        <v>4.0999999999999996</v>
      </c>
      <c r="M63" s="42">
        <f t="shared" si="7"/>
        <v>3.7934889966351562E-3</v>
      </c>
    </row>
    <row r="64" spans="1:13" x14ac:dyDescent="0.25">
      <c r="A64" s="14">
        <v>62</v>
      </c>
      <c r="B64" s="13" t="s">
        <v>36</v>
      </c>
      <c r="C64" s="5" t="s">
        <v>65</v>
      </c>
      <c r="D64" s="26">
        <v>6912216</v>
      </c>
      <c r="E64" s="24">
        <v>0.4</v>
      </c>
      <c r="F64" s="38">
        <f t="shared" si="5"/>
        <v>3.2687500308859327E-3</v>
      </c>
      <c r="G64" s="26">
        <v>808385</v>
      </c>
      <c r="H64" s="24">
        <v>0.4</v>
      </c>
      <c r="I64" s="38">
        <f t="shared" si="6"/>
        <v>2.2301050031485782E-3</v>
      </c>
      <c r="J64" s="26">
        <v>17041</v>
      </c>
      <c r="K64" s="24">
        <v>0.4</v>
      </c>
      <c r="L64" s="29">
        <v>2.1</v>
      </c>
      <c r="M64" s="42">
        <f t="shared" si="7"/>
        <v>1.8768100682748723E-3</v>
      </c>
    </row>
    <row r="65" spans="1:13" x14ac:dyDescent="0.25">
      <c r="A65" s="14">
        <v>63</v>
      </c>
      <c r="B65" s="12" t="s">
        <v>28</v>
      </c>
      <c r="C65" s="5" t="s">
        <v>65</v>
      </c>
      <c r="D65" s="7">
        <v>4983746</v>
      </c>
      <c r="E65" s="23">
        <v>0.3</v>
      </c>
      <c r="F65" s="38">
        <f t="shared" si="5"/>
        <v>2.3567868671100036E-3</v>
      </c>
      <c r="G65" s="7">
        <v>744122</v>
      </c>
      <c r="H65" s="23">
        <v>0.4</v>
      </c>
      <c r="I65" s="38">
        <f t="shared" si="6"/>
        <v>2.0528216074678853E-3</v>
      </c>
      <c r="J65" s="7">
        <v>22443</v>
      </c>
      <c r="K65" s="23">
        <v>0.5</v>
      </c>
      <c r="L65" s="29">
        <v>3</v>
      </c>
      <c r="M65" s="42">
        <f t="shared" si="7"/>
        <v>2.4717591903229245E-3</v>
      </c>
    </row>
    <row r="66" spans="1:13" x14ac:dyDescent="0.25">
      <c r="A66" s="14">
        <v>64</v>
      </c>
      <c r="B66" s="13" t="s">
        <v>35</v>
      </c>
      <c r="C66" s="5" t="s">
        <v>65</v>
      </c>
      <c r="D66" s="26">
        <v>8463657</v>
      </c>
      <c r="E66" s="24">
        <v>0.5</v>
      </c>
      <c r="F66" s="38">
        <f t="shared" si="5"/>
        <v>4.0024181941302091E-3</v>
      </c>
      <c r="G66" s="26">
        <v>727067</v>
      </c>
      <c r="H66" s="24">
        <v>0.4</v>
      </c>
      <c r="I66" s="38">
        <f t="shared" si="6"/>
        <v>2.0057716982925552E-3</v>
      </c>
      <c r="J66" s="26">
        <v>23669</v>
      </c>
      <c r="K66" s="24">
        <v>0.5</v>
      </c>
      <c r="L66" s="29">
        <v>3.3</v>
      </c>
      <c r="M66" s="42">
        <f t="shared" si="7"/>
        <v>2.6067846667447892E-3</v>
      </c>
    </row>
    <row r="67" spans="1:13" x14ac:dyDescent="0.25">
      <c r="A67" s="14">
        <v>65</v>
      </c>
      <c r="B67" s="13" t="s">
        <v>18</v>
      </c>
      <c r="C67" s="5" t="s">
        <v>65</v>
      </c>
      <c r="D67" s="26">
        <v>2350265</v>
      </c>
      <c r="E67" s="24">
        <v>0.1</v>
      </c>
      <c r="F67" s="38">
        <f t="shared" si="5"/>
        <v>1.1114277666294176E-3</v>
      </c>
      <c r="G67" s="26">
        <v>533336</v>
      </c>
      <c r="H67" s="24">
        <v>0.3</v>
      </c>
      <c r="I67" s="38">
        <f t="shared" si="6"/>
        <v>1.4713228003479161E-3</v>
      </c>
      <c r="J67" s="26">
        <v>15171</v>
      </c>
      <c r="K67" s="24">
        <v>0.3</v>
      </c>
      <c r="L67" s="29">
        <v>2.8</v>
      </c>
      <c r="M67" s="42">
        <f t="shared" si="7"/>
        <v>1.6708576694911147E-3</v>
      </c>
    </row>
    <row r="68" spans="1:13" x14ac:dyDescent="0.25">
      <c r="A68" s="14">
        <v>66</v>
      </c>
      <c r="B68" s="12" t="s">
        <v>31</v>
      </c>
      <c r="C68" s="5" t="s">
        <v>65</v>
      </c>
      <c r="D68" s="7">
        <v>1731906</v>
      </c>
      <c r="E68" s="23">
        <v>0.1</v>
      </c>
      <c r="F68" s="38">
        <f t="shared" si="5"/>
        <v>8.1900909794941767E-4</v>
      </c>
      <c r="G68" s="7">
        <v>471877</v>
      </c>
      <c r="H68" s="23">
        <v>0.3</v>
      </c>
      <c r="I68" s="38">
        <f t="shared" si="6"/>
        <v>1.3017748456128474E-3</v>
      </c>
      <c r="J68" s="7">
        <v>22551</v>
      </c>
      <c r="K68" s="23">
        <v>0.5</v>
      </c>
      <c r="L68" s="29">
        <v>4.8</v>
      </c>
      <c r="M68" s="42">
        <f t="shared" si="7"/>
        <v>2.4836537673649812E-3</v>
      </c>
    </row>
    <row r="69" spans="1:13" x14ac:dyDescent="0.25">
      <c r="A69" s="14">
        <v>67</v>
      </c>
      <c r="B69" s="13" t="s">
        <v>33</v>
      </c>
      <c r="C69" s="5" t="s">
        <v>65</v>
      </c>
      <c r="D69" s="26">
        <v>3837389</v>
      </c>
      <c r="E69" s="24">
        <v>0.2</v>
      </c>
      <c r="F69" s="38">
        <f t="shared" si="5"/>
        <v>1.8146807640663047E-3</v>
      </c>
      <c r="G69" s="26">
        <v>355627</v>
      </c>
      <c r="H69" s="24">
        <v>0.2</v>
      </c>
      <c r="I69" s="38">
        <f t="shared" si="6"/>
        <v>9.8107405747845317E-4</v>
      </c>
      <c r="J69" s="26">
        <v>10047</v>
      </c>
      <c r="K69" s="24">
        <v>0.2</v>
      </c>
      <c r="L69" s="29">
        <v>2.8</v>
      </c>
      <c r="M69" s="42">
        <f t="shared" si="7"/>
        <v>1.106526069829097E-3</v>
      </c>
    </row>
    <row r="70" spans="1:13" x14ac:dyDescent="0.25">
      <c r="A70" s="14">
        <v>68</v>
      </c>
      <c r="B70" s="13" t="s">
        <v>46</v>
      </c>
      <c r="C70" s="5" t="s">
        <v>65</v>
      </c>
      <c r="D70" s="26">
        <v>1985436</v>
      </c>
      <c r="E70" s="24">
        <v>0.1</v>
      </c>
      <c r="F70" s="38">
        <f t="shared" si="5"/>
        <v>9.3890208094221043E-4</v>
      </c>
      <c r="G70" s="26">
        <v>285470</v>
      </c>
      <c r="H70" s="24">
        <v>0.2</v>
      </c>
      <c r="I70" s="38">
        <f t="shared" si="6"/>
        <v>7.8753078699978927E-4</v>
      </c>
      <c r="J70" s="26">
        <v>8313</v>
      </c>
      <c r="K70" s="24">
        <v>0.2</v>
      </c>
      <c r="L70" s="29">
        <v>2.9</v>
      </c>
      <c r="M70" s="42">
        <f t="shared" si="7"/>
        <v>9.1555202732052185E-4</v>
      </c>
    </row>
    <row r="71" spans="1:13" x14ac:dyDescent="0.25">
      <c r="A71" s="14">
        <v>69</v>
      </c>
      <c r="B71" s="12" t="s">
        <v>30</v>
      </c>
      <c r="C71" s="5" t="s">
        <v>65</v>
      </c>
      <c r="D71" s="7">
        <v>4147957</v>
      </c>
      <c r="E71" s="23">
        <v>0.3</v>
      </c>
      <c r="F71" s="38">
        <f t="shared" si="5"/>
        <v>1.961546712640855E-3</v>
      </c>
      <c r="G71" s="7">
        <v>255674</v>
      </c>
      <c r="H71" s="23">
        <v>0.1</v>
      </c>
      <c r="I71" s="38">
        <f t="shared" si="6"/>
        <v>7.0533207144492986E-4</v>
      </c>
      <c r="J71" s="7">
        <v>9320</v>
      </c>
      <c r="K71" s="23">
        <v>0.2</v>
      </c>
      <c r="L71" s="29">
        <v>3.6</v>
      </c>
      <c r="M71" s="42">
        <f t="shared" si="7"/>
        <v>1.0264579447404384E-3</v>
      </c>
    </row>
    <row r="72" spans="1:13" x14ac:dyDescent="0.25">
      <c r="A72" s="14">
        <v>70</v>
      </c>
      <c r="B72" s="13" t="s">
        <v>38</v>
      </c>
      <c r="C72" s="5" t="s">
        <v>65</v>
      </c>
      <c r="D72" s="26">
        <v>2453846</v>
      </c>
      <c r="E72" s="24">
        <v>0.2</v>
      </c>
      <c r="F72" s="38">
        <f t="shared" si="5"/>
        <v>1.1604106683427314E-3</v>
      </c>
      <c r="G72" s="26">
        <v>199811</v>
      </c>
      <c r="H72" s="24">
        <v>0.1</v>
      </c>
      <c r="I72" s="38">
        <f t="shared" si="6"/>
        <v>5.5122189400362521E-4</v>
      </c>
      <c r="J72" s="26">
        <v>6298</v>
      </c>
      <c r="K72" s="24">
        <v>0.1</v>
      </c>
      <c r="L72" s="29">
        <v>3.2</v>
      </c>
      <c r="M72" s="42">
        <f t="shared" si="7"/>
        <v>6.9363005750807728E-4</v>
      </c>
    </row>
    <row r="73" spans="1:13" x14ac:dyDescent="0.25">
      <c r="A73" s="14">
        <v>71</v>
      </c>
      <c r="B73" s="13" t="s">
        <v>37</v>
      </c>
      <c r="C73" s="5" t="s">
        <v>65</v>
      </c>
      <c r="D73" s="26">
        <v>1038653</v>
      </c>
      <c r="E73" s="24">
        <v>0.1</v>
      </c>
      <c r="F73" s="38">
        <f t="shared" si="5"/>
        <v>4.9117345664975839E-4</v>
      </c>
      <c r="G73" s="26">
        <v>179147</v>
      </c>
      <c r="H73" s="24">
        <v>0.1</v>
      </c>
      <c r="I73" s="38">
        <f t="shared" si="6"/>
        <v>4.942157771347295E-4</v>
      </c>
      <c r="J73" s="26">
        <v>4505</v>
      </c>
      <c r="K73" s="24">
        <v>0.1</v>
      </c>
      <c r="L73" s="29">
        <v>2.5</v>
      </c>
      <c r="M73" s="42">
        <f t="shared" si="7"/>
        <v>4.9615805161541573E-4</v>
      </c>
    </row>
    <row r="74" spans="1:13" x14ac:dyDescent="0.25">
      <c r="A74" s="14">
        <v>72</v>
      </c>
      <c r="B74" s="13" t="s">
        <v>75</v>
      </c>
      <c r="C74" s="5" t="s">
        <v>65</v>
      </c>
      <c r="D74" s="26">
        <v>215036</v>
      </c>
      <c r="E74" s="24">
        <v>0</v>
      </c>
      <c r="F74" s="38">
        <f t="shared" si="5"/>
        <v>1.0168937597459156E-4</v>
      </c>
      <c r="G74" s="26">
        <v>97204</v>
      </c>
      <c r="H74" s="24">
        <v>0.1</v>
      </c>
      <c r="I74" s="38">
        <f t="shared" si="6"/>
        <v>2.6815827449303784E-4</v>
      </c>
      <c r="J74" s="26">
        <v>5116</v>
      </c>
      <c r="K74" s="24">
        <v>0.1</v>
      </c>
      <c r="L74" s="29">
        <v>5.3</v>
      </c>
      <c r="M74" s="42">
        <f t="shared" si="7"/>
        <v>5.6345051988112476E-4</v>
      </c>
    </row>
    <row r="75" spans="1:13" x14ac:dyDescent="0.25">
      <c r="A75" s="14">
        <v>73</v>
      </c>
      <c r="B75" s="12" t="s">
        <v>41</v>
      </c>
      <c r="C75" s="5" t="s">
        <v>65</v>
      </c>
      <c r="D75" s="7">
        <v>1090309</v>
      </c>
      <c r="E75" s="23">
        <v>0.1</v>
      </c>
      <c r="F75" s="38">
        <f t="shared" si="5"/>
        <v>5.1560130317472867E-4</v>
      </c>
      <c r="G75" s="7">
        <v>92276</v>
      </c>
      <c r="H75" s="23">
        <v>0.1</v>
      </c>
      <c r="I75" s="38">
        <f t="shared" si="6"/>
        <v>2.5456331979259661E-4</v>
      </c>
      <c r="J75" s="7">
        <v>2693</v>
      </c>
      <c r="K75" s="23">
        <v>0.1</v>
      </c>
      <c r="L75" s="29">
        <v>2.9</v>
      </c>
      <c r="M75" s="42">
        <f t="shared" si="7"/>
        <v>2.9659348124313307E-4</v>
      </c>
    </row>
    <row r="76" spans="1:13" x14ac:dyDescent="0.25">
      <c r="A76" s="14">
        <v>74</v>
      </c>
      <c r="B76" s="13" t="s">
        <v>33</v>
      </c>
      <c r="C76" s="5" t="s">
        <v>65</v>
      </c>
      <c r="D76" s="26">
        <v>3716445</v>
      </c>
      <c r="E76" s="24">
        <v>0.2</v>
      </c>
      <c r="F76" s="38">
        <f t="shared" si="5"/>
        <v>1.7574869923821636E-3</v>
      </c>
      <c r="G76" s="26">
        <v>66879</v>
      </c>
      <c r="H76" s="24">
        <v>0</v>
      </c>
      <c r="I76" s="38">
        <f t="shared" si="6"/>
        <v>1.8450019793238837E-4</v>
      </c>
      <c r="J76" s="26">
        <v>2268</v>
      </c>
      <c r="K76" s="24">
        <v>0.1</v>
      </c>
      <c r="L76" s="29">
        <v>3.4</v>
      </c>
      <c r="M76" s="42">
        <f t="shared" si="7"/>
        <v>2.4978611788318818E-4</v>
      </c>
    </row>
    <row r="77" spans="1:13" x14ac:dyDescent="0.25">
      <c r="A77" s="14">
        <v>75</v>
      </c>
      <c r="B77" s="13" t="s">
        <v>43</v>
      </c>
      <c r="C77" s="5" t="s">
        <v>65</v>
      </c>
      <c r="D77" s="26">
        <v>940783</v>
      </c>
      <c r="E77" s="24">
        <v>0.1</v>
      </c>
      <c r="F77" s="38">
        <f t="shared" si="5"/>
        <v>4.4489125633616778E-4</v>
      </c>
      <c r="G77" s="26">
        <v>55588</v>
      </c>
      <c r="H77" s="24">
        <v>0</v>
      </c>
      <c r="I77" s="38">
        <f t="shared" si="6"/>
        <v>1.5335153041561033E-4</v>
      </c>
      <c r="J77" s="26">
        <v>1694</v>
      </c>
      <c r="K77" s="24">
        <v>0</v>
      </c>
      <c r="L77" s="29">
        <v>3</v>
      </c>
      <c r="M77" s="42">
        <f t="shared" si="7"/>
        <v>1.865686436041097E-4</v>
      </c>
    </row>
    <row r="78" spans="1:13" x14ac:dyDescent="0.25">
      <c r="A78" s="14">
        <v>76</v>
      </c>
      <c r="B78" s="12" t="s">
        <v>44</v>
      </c>
      <c r="C78" s="5" t="s">
        <v>65</v>
      </c>
      <c r="D78" s="7">
        <v>1322754</v>
      </c>
      <c r="E78" s="23">
        <v>0.1</v>
      </c>
      <c r="F78" s="38">
        <f t="shared" si="5"/>
        <v>6.2552330227447911E-4</v>
      </c>
      <c r="G78" s="7">
        <v>36498</v>
      </c>
      <c r="H78" s="23">
        <v>0</v>
      </c>
      <c r="I78" s="38">
        <f t="shared" si="6"/>
        <v>1.0068763325014295E-4</v>
      </c>
      <c r="J78" s="7">
        <v>1033</v>
      </c>
      <c r="K78" s="23">
        <v>0</v>
      </c>
      <c r="L78" s="29">
        <v>2.8</v>
      </c>
      <c r="M78" s="42">
        <f t="shared" si="7"/>
        <v>1.1376942670781897E-4</v>
      </c>
    </row>
    <row r="79" spans="1:13" x14ac:dyDescent="0.25">
      <c r="A79" s="14">
        <v>77</v>
      </c>
      <c r="B79" s="13" t="s">
        <v>39</v>
      </c>
      <c r="C79" s="5" t="s">
        <v>65</v>
      </c>
      <c r="D79" s="26">
        <v>783258</v>
      </c>
      <c r="E79" s="24">
        <v>0</v>
      </c>
      <c r="F79" s="38">
        <f t="shared" si="5"/>
        <v>3.7039852511722051E-4</v>
      </c>
      <c r="G79" s="26">
        <v>32297</v>
      </c>
      <c r="H79" s="24">
        <v>0</v>
      </c>
      <c r="I79" s="38">
        <f t="shared" si="6"/>
        <v>8.909826541399164E-5</v>
      </c>
      <c r="J79" s="26">
        <v>1548</v>
      </c>
      <c r="K79" s="24">
        <v>0</v>
      </c>
      <c r="L79" s="29">
        <v>4.8</v>
      </c>
      <c r="M79" s="42">
        <f t="shared" si="7"/>
        <v>1.7048893760281101E-4</v>
      </c>
    </row>
    <row r="80" spans="1:13" x14ac:dyDescent="0.25">
      <c r="A80" s="14">
        <v>78</v>
      </c>
      <c r="B80" s="13" t="s">
        <v>40</v>
      </c>
      <c r="C80" s="5" t="s">
        <v>65</v>
      </c>
      <c r="D80" s="26">
        <v>260584</v>
      </c>
      <c r="E80" s="24">
        <v>0</v>
      </c>
      <c r="F80" s="38">
        <f t="shared" si="5"/>
        <v>1.2322878192006439E-4</v>
      </c>
      <c r="G80" s="26">
        <v>31028</v>
      </c>
      <c r="H80" s="24">
        <v>0</v>
      </c>
      <c r="I80" s="38">
        <f t="shared" si="6"/>
        <v>8.5597454229969732E-5</v>
      </c>
      <c r="J80" s="26">
        <v>732</v>
      </c>
      <c r="K80" s="24">
        <v>0</v>
      </c>
      <c r="L80" s="29">
        <v>2.4</v>
      </c>
      <c r="M80" s="42">
        <f t="shared" si="7"/>
        <v>8.0618799951716826E-5</v>
      </c>
    </row>
    <row r="81" spans="1:13" x14ac:dyDescent="0.25">
      <c r="A81" s="14">
        <v>79</v>
      </c>
      <c r="B81" s="13" t="s">
        <v>53</v>
      </c>
      <c r="C81" s="5" t="s">
        <v>65</v>
      </c>
      <c r="D81" s="26">
        <v>309482</v>
      </c>
      <c r="E81" s="24">
        <v>0</v>
      </c>
      <c r="F81" s="38">
        <f t="shared" si="5"/>
        <v>1.4635238497446261E-4</v>
      </c>
      <c r="G81" s="26">
        <v>30516</v>
      </c>
      <c r="H81" s="24">
        <v>0</v>
      </c>
      <c r="I81" s="38">
        <f t="shared" si="6"/>
        <v>8.4184991403949867E-5</v>
      </c>
      <c r="J81" s="26">
        <v>1620</v>
      </c>
      <c r="K81" s="24">
        <v>0</v>
      </c>
      <c r="L81" s="29">
        <v>5.3</v>
      </c>
      <c r="M81" s="42">
        <f t="shared" si="7"/>
        <v>1.7841865563084872E-4</v>
      </c>
    </row>
    <row r="82" spans="1:13" x14ac:dyDescent="0.25">
      <c r="A82" s="14">
        <v>80</v>
      </c>
      <c r="B82" s="12" t="s">
        <v>42</v>
      </c>
      <c r="C82" s="5" t="s">
        <v>65</v>
      </c>
      <c r="D82" s="7">
        <v>441630</v>
      </c>
      <c r="E82" s="23">
        <v>0</v>
      </c>
      <c r="F82" s="38">
        <f t="shared" si="5"/>
        <v>2.0884446842230544E-4</v>
      </c>
      <c r="G82" s="7">
        <v>26474</v>
      </c>
      <c r="H82" s="23">
        <v>0</v>
      </c>
      <c r="I82" s="38">
        <f t="shared" si="6"/>
        <v>7.3034259484472692E-5</v>
      </c>
      <c r="J82" s="7">
        <v>1055</v>
      </c>
      <c r="K82" s="23">
        <v>0</v>
      </c>
      <c r="L82" s="29">
        <v>4</v>
      </c>
      <c r="M82" s="42">
        <f t="shared" si="7"/>
        <v>1.1619239610527494E-4</v>
      </c>
    </row>
    <row r="83" spans="1:13" ht="15.75" thickBot="1" x14ac:dyDescent="0.3">
      <c r="A83" s="14">
        <v>81</v>
      </c>
      <c r="B83" s="12" t="s">
        <v>45</v>
      </c>
      <c r="C83" s="5" t="s">
        <v>65</v>
      </c>
      <c r="D83" s="8">
        <v>5659</v>
      </c>
      <c r="E83" s="27">
        <v>0</v>
      </c>
      <c r="F83" s="39">
        <f t="shared" si="5"/>
        <v>2.6761108774354694E-6</v>
      </c>
      <c r="G83" s="8">
        <v>3377</v>
      </c>
      <c r="H83" s="27">
        <v>0</v>
      </c>
      <c r="I83" s="39">
        <f t="shared" si="6"/>
        <v>9.3161854755255837E-6</v>
      </c>
      <c r="J83" s="7">
        <v>36</v>
      </c>
      <c r="K83" s="23">
        <v>0</v>
      </c>
      <c r="L83" s="30">
        <v>1.1000000000000001</v>
      </c>
      <c r="M83" s="43">
        <f t="shared" si="7"/>
        <v>3.9648590140188606E-6</v>
      </c>
    </row>
    <row r="84" spans="1:13" ht="15.75" thickBot="1" x14ac:dyDescent="0.3">
      <c r="A84" s="14">
        <v>82</v>
      </c>
      <c r="B84" s="19" t="s">
        <v>66</v>
      </c>
      <c r="C84" s="20" t="s">
        <v>65</v>
      </c>
      <c r="D84" s="21">
        <f>SUM(D44:D83)</f>
        <v>1584107284</v>
      </c>
      <c r="E84" s="25">
        <v>99.8</v>
      </c>
      <c r="F84" s="40">
        <f>SUM(F44:F83)</f>
        <v>0.74911587448969041</v>
      </c>
      <c r="G84" s="21">
        <f>SUM(G44:G83)</f>
        <v>180612747</v>
      </c>
      <c r="H84" s="25">
        <v>99.7</v>
      </c>
      <c r="I84" s="40">
        <f>SUM(I44:I83)</f>
        <v>0.49825935750553046</v>
      </c>
      <c r="J84" s="21">
        <f>SUM(J44:J83)</f>
        <v>4433464</v>
      </c>
      <c r="K84" s="25">
        <v>99.4</v>
      </c>
      <c r="L84" s="31">
        <v>2.5</v>
      </c>
      <c r="M84" s="44">
        <f>SUM(M44:M83)</f>
        <v>0.48827943621466968</v>
      </c>
    </row>
    <row r="85" spans="1:13" x14ac:dyDescent="0.25">
      <c r="A85" s="14">
        <v>83</v>
      </c>
      <c r="B85" s="13" t="s">
        <v>49</v>
      </c>
      <c r="C85" s="5" t="s">
        <v>65</v>
      </c>
      <c r="D85" s="26">
        <v>1103621</v>
      </c>
      <c r="E85" s="24">
        <v>0.1</v>
      </c>
      <c r="F85" s="38">
        <f t="shared" ref="F85:F91" si="8">D85/$D$134</f>
        <v>5.2189647688040473E-4</v>
      </c>
      <c r="G85" s="26">
        <v>260365</v>
      </c>
      <c r="H85" s="24">
        <v>0.1</v>
      </c>
      <c r="I85" s="38">
        <f t="shared" ref="I85:I91" si="9">G85/$G$134</f>
        <v>7.1827321034504548E-4</v>
      </c>
      <c r="J85" s="26">
        <v>8816</v>
      </c>
      <c r="K85" s="24">
        <v>0.2</v>
      </c>
      <c r="L85" s="29">
        <v>3.4</v>
      </c>
      <c r="M85" s="42">
        <f t="shared" ref="M85:M91" si="10">J85/$J$134</f>
        <v>9.7094991854417424E-4</v>
      </c>
    </row>
    <row r="86" spans="1:13" x14ac:dyDescent="0.25">
      <c r="A86" s="14">
        <v>84</v>
      </c>
      <c r="B86" s="13" t="s">
        <v>47</v>
      </c>
      <c r="C86" s="5" t="s">
        <v>65</v>
      </c>
      <c r="D86" s="26">
        <v>1611096</v>
      </c>
      <c r="E86" s="24">
        <v>0.1</v>
      </c>
      <c r="F86" s="38">
        <f t="shared" si="8"/>
        <v>7.618786941496334E-4</v>
      </c>
      <c r="G86" s="26">
        <v>244877</v>
      </c>
      <c r="H86" s="24">
        <v>0.1</v>
      </c>
      <c r="I86" s="38">
        <f t="shared" si="9"/>
        <v>6.7554620985794446E-4</v>
      </c>
      <c r="J86" s="26">
        <v>12183</v>
      </c>
      <c r="K86" s="24">
        <v>0.3</v>
      </c>
      <c r="L86" s="29">
        <v>5</v>
      </c>
      <c r="M86" s="42">
        <f t="shared" si="10"/>
        <v>1.3417743713275494E-3</v>
      </c>
    </row>
    <row r="87" spans="1:13" x14ac:dyDescent="0.25">
      <c r="A87" s="14">
        <v>85</v>
      </c>
      <c r="B87" s="12" t="s">
        <v>50</v>
      </c>
      <c r="C87" s="5" t="s">
        <v>65</v>
      </c>
      <c r="D87" s="7">
        <v>24050</v>
      </c>
      <c r="E87" s="23">
        <v>0</v>
      </c>
      <c r="F87" s="38">
        <f t="shared" si="8"/>
        <v>1.1373116558106211E-5</v>
      </c>
      <c r="G87" s="7">
        <v>26482</v>
      </c>
      <c r="H87" s="23">
        <v>0</v>
      </c>
      <c r="I87" s="38">
        <f t="shared" si="9"/>
        <v>7.3056329216129252E-5</v>
      </c>
      <c r="J87" s="7">
        <v>464</v>
      </c>
      <c r="K87" s="23">
        <v>0</v>
      </c>
      <c r="L87" s="29">
        <v>1.8</v>
      </c>
      <c r="M87" s="42">
        <f t="shared" si="10"/>
        <v>5.1102627291798644E-5</v>
      </c>
    </row>
    <row r="88" spans="1:13" x14ac:dyDescent="0.25">
      <c r="A88" s="14">
        <v>86</v>
      </c>
      <c r="B88" s="13" t="s">
        <v>48</v>
      </c>
      <c r="C88" s="5" t="s">
        <v>65</v>
      </c>
      <c r="D88" s="26">
        <v>387668</v>
      </c>
      <c r="E88" s="24">
        <v>0</v>
      </c>
      <c r="F88" s="38">
        <f t="shared" si="8"/>
        <v>1.8332612681280325E-4</v>
      </c>
      <c r="G88" s="26">
        <v>21946</v>
      </c>
      <c r="H88" s="24">
        <v>0</v>
      </c>
      <c r="I88" s="38">
        <f t="shared" si="9"/>
        <v>6.0542791366859478E-5</v>
      </c>
      <c r="J88" s="26">
        <v>1569</v>
      </c>
      <c r="K88" s="24">
        <v>0</v>
      </c>
      <c r="L88" s="29">
        <v>7.1</v>
      </c>
      <c r="M88" s="42">
        <f t="shared" si="10"/>
        <v>1.7280177202765533E-4</v>
      </c>
    </row>
    <row r="89" spans="1:13" x14ac:dyDescent="0.25">
      <c r="A89" s="14">
        <v>87</v>
      </c>
      <c r="B89" s="13" t="s">
        <v>52</v>
      </c>
      <c r="C89" s="5" t="s">
        <v>65</v>
      </c>
      <c r="D89" s="26">
        <v>63662</v>
      </c>
      <c r="E89" s="24">
        <v>0</v>
      </c>
      <c r="F89" s="38">
        <f t="shared" si="8"/>
        <v>3.0105419805495116E-5</v>
      </c>
      <c r="G89" s="26">
        <v>10415</v>
      </c>
      <c r="H89" s="24">
        <v>0</v>
      </c>
      <c r="I89" s="38">
        <f t="shared" si="9"/>
        <v>2.8732031900384646E-5</v>
      </c>
      <c r="J89" s="26">
        <v>312</v>
      </c>
      <c r="K89" s="24">
        <v>0</v>
      </c>
      <c r="L89" s="29">
        <v>3</v>
      </c>
      <c r="M89" s="42">
        <f t="shared" si="10"/>
        <v>3.4362111454830121E-5</v>
      </c>
    </row>
    <row r="90" spans="1:13" x14ac:dyDescent="0.25">
      <c r="A90" s="14">
        <v>88</v>
      </c>
      <c r="B90" s="13" t="s">
        <v>51</v>
      </c>
      <c r="C90" s="5" t="s">
        <v>65</v>
      </c>
      <c r="D90" s="26">
        <v>295675</v>
      </c>
      <c r="E90" s="24">
        <v>0</v>
      </c>
      <c r="F90" s="38">
        <f t="shared" si="8"/>
        <v>1.398231284123931E-4</v>
      </c>
      <c r="G90" s="26">
        <v>9688</v>
      </c>
      <c r="H90" s="24">
        <v>0</v>
      </c>
      <c r="I90" s="38">
        <f t="shared" si="9"/>
        <v>2.6726445036094715E-5</v>
      </c>
      <c r="J90" s="26">
        <v>1300</v>
      </c>
      <c r="K90" s="24">
        <v>0</v>
      </c>
      <c r="L90" s="29">
        <v>13.4</v>
      </c>
      <c r="M90" s="42">
        <f t="shared" si="10"/>
        <v>1.4317546439512551E-4</v>
      </c>
    </row>
    <row r="91" spans="1:13" ht="15.75" thickBot="1" x14ac:dyDescent="0.3">
      <c r="A91" s="14">
        <v>89</v>
      </c>
      <c r="B91" s="12" t="s">
        <v>54</v>
      </c>
      <c r="C91" s="5" t="s">
        <v>65</v>
      </c>
      <c r="D91" s="7">
        <v>12732</v>
      </c>
      <c r="E91" s="23">
        <v>0</v>
      </c>
      <c r="F91" s="38">
        <f t="shared" si="8"/>
        <v>6.0208948032352712E-6</v>
      </c>
      <c r="G91" s="7">
        <v>2395</v>
      </c>
      <c r="H91" s="23">
        <v>0</v>
      </c>
      <c r="I91" s="38">
        <f t="shared" si="9"/>
        <v>6.6071259146827869E-6</v>
      </c>
      <c r="J91" s="7">
        <v>83</v>
      </c>
      <c r="K91" s="23">
        <v>0</v>
      </c>
      <c r="L91" s="29">
        <v>3.5</v>
      </c>
      <c r="M91" s="42">
        <f t="shared" si="10"/>
        <v>9.1412027267657057E-6</v>
      </c>
    </row>
    <row r="92" spans="1:13" ht="15.75" thickBot="1" x14ac:dyDescent="0.3">
      <c r="A92" s="14">
        <v>90</v>
      </c>
      <c r="B92" s="19" t="s">
        <v>67</v>
      </c>
      <c r="C92" s="20" t="s">
        <v>65</v>
      </c>
      <c r="D92" s="21">
        <f>SUM(D85:D91)</f>
        <v>3498504</v>
      </c>
      <c r="E92" s="25">
        <f>SUM(E85:E91)</f>
        <v>0.2</v>
      </c>
      <c r="F92" s="40">
        <f>SUM(F85:F91)</f>
        <v>1.6544238574220712E-3</v>
      </c>
      <c r="G92" s="21">
        <f>SUM(G85:G91)</f>
        <v>576168</v>
      </c>
      <c r="H92" s="25">
        <v>0.3</v>
      </c>
      <c r="I92" s="40">
        <f>SUM(I85:I91)</f>
        <v>1.589484143637141E-3</v>
      </c>
      <c r="J92" s="21">
        <f>SUM(J85:J91)</f>
        <v>24727</v>
      </c>
      <c r="K92" s="25">
        <v>0.6</v>
      </c>
      <c r="L92" s="31">
        <v>4.3</v>
      </c>
      <c r="M92" s="44">
        <f>SUM(M85:M91)</f>
        <v>2.7233074677678994E-3</v>
      </c>
    </row>
    <row r="93" spans="1:13" ht="15.75" thickBot="1" x14ac:dyDescent="0.3">
      <c r="A93" s="14">
        <v>91</v>
      </c>
      <c r="B93" s="19" t="s">
        <v>68</v>
      </c>
      <c r="C93" s="20" t="s">
        <v>65</v>
      </c>
      <c r="D93" s="21">
        <f t="shared" ref="D93:K93" si="11">SUM(D92,D84)</f>
        <v>1587605788</v>
      </c>
      <c r="E93" s="25">
        <f t="shared" si="11"/>
        <v>100</v>
      </c>
      <c r="F93" s="40">
        <f t="shared" si="11"/>
        <v>0.75077029834711251</v>
      </c>
      <c r="G93" s="21">
        <f t="shared" si="11"/>
        <v>181188915</v>
      </c>
      <c r="H93" s="25">
        <f t="shared" si="11"/>
        <v>100</v>
      </c>
      <c r="I93" s="40">
        <f t="shared" si="11"/>
        <v>0.4998488416491676</v>
      </c>
      <c r="J93" s="21">
        <f t="shared" si="11"/>
        <v>4458191</v>
      </c>
      <c r="K93" s="25">
        <f t="shared" si="11"/>
        <v>100</v>
      </c>
      <c r="L93" s="31">
        <v>2.5</v>
      </c>
      <c r="M93" s="44">
        <f>SUM(M92,M84)</f>
        <v>0.49100274368243757</v>
      </c>
    </row>
    <row r="94" spans="1:13" x14ac:dyDescent="0.25">
      <c r="A94" s="14">
        <v>92</v>
      </c>
      <c r="B94" s="11" t="s">
        <v>76</v>
      </c>
      <c r="C94" s="4" t="s">
        <v>69</v>
      </c>
      <c r="D94" s="9">
        <v>6274922</v>
      </c>
      <c r="E94" s="22">
        <v>4</v>
      </c>
      <c r="F94" s="37">
        <f t="shared" ref="F94:F123" si="12">D94/$D$134</f>
        <v>2.9673771018305585E-3</v>
      </c>
      <c r="G94" s="9">
        <v>6040659</v>
      </c>
      <c r="H94" s="22">
        <v>25.4</v>
      </c>
      <c r="I94" s="37">
        <f t="shared" ref="I94:I123" si="13">G94/$G$134</f>
        <v>1.6664465394848355E-2</v>
      </c>
      <c r="J94" s="9">
        <v>333156</v>
      </c>
      <c r="K94" s="22">
        <v>27</v>
      </c>
      <c r="L94" s="28">
        <v>5.5</v>
      </c>
      <c r="M94" s="45">
        <f t="shared" ref="M94:M123" si="14">J94/$J$134</f>
        <v>3.6692126935401873E-2</v>
      </c>
    </row>
    <row r="95" spans="1:13" x14ac:dyDescent="0.25">
      <c r="A95" s="14">
        <v>93</v>
      </c>
      <c r="B95" s="13" t="s">
        <v>15</v>
      </c>
      <c r="C95" s="5" t="s">
        <v>69</v>
      </c>
      <c r="D95" s="26">
        <v>12727622</v>
      </c>
      <c r="E95" s="24">
        <v>8.1</v>
      </c>
      <c r="F95" s="38">
        <f t="shared" si="12"/>
        <v>6.0188244704165025E-3</v>
      </c>
      <c r="G95" s="26">
        <v>657628</v>
      </c>
      <c r="H95" s="24">
        <v>2.8</v>
      </c>
      <c r="I95" s="38">
        <f t="shared" si="13"/>
        <v>1.8142091862300676E-3</v>
      </c>
      <c r="J95" s="26">
        <v>30138</v>
      </c>
      <c r="K95" s="24">
        <v>2.4</v>
      </c>
      <c r="L95" s="29">
        <v>4.5999999999999996</v>
      </c>
      <c r="M95" s="42">
        <f t="shared" si="14"/>
        <v>3.3192478045694558E-3</v>
      </c>
    </row>
    <row r="96" spans="1:13" x14ac:dyDescent="0.25">
      <c r="A96" s="14">
        <v>94</v>
      </c>
      <c r="B96" s="13" t="s">
        <v>24</v>
      </c>
      <c r="C96" s="5" t="s">
        <v>69</v>
      </c>
      <c r="D96" s="26">
        <v>2018088</v>
      </c>
      <c r="E96" s="24">
        <v>1.3</v>
      </c>
      <c r="F96" s="38">
        <f t="shared" si="12"/>
        <v>9.5434303736030958E-4</v>
      </c>
      <c r="G96" s="26">
        <v>499912</v>
      </c>
      <c r="H96" s="24">
        <v>2.1</v>
      </c>
      <c r="I96" s="38">
        <f t="shared" si="13"/>
        <v>1.3791154614868064E-3</v>
      </c>
      <c r="J96" s="26">
        <v>14377</v>
      </c>
      <c r="K96" s="24">
        <v>1.2</v>
      </c>
      <c r="L96" s="29">
        <v>2.9</v>
      </c>
      <c r="M96" s="42">
        <f t="shared" si="14"/>
        <v>1.5834105012374766E-3</v>
      </c>
    </row>
    <row r="97" spans="1:13" x14ac:dyDescent="0.25">
      <c r="A97" s="14">
        <v>95</v>
      </c>
      <c r="B97" s="12" t="s">
        <v>12</v>
      </c>
      <c r="C97" s="5" t="s">
        <v>69</v>
      </c>
      <c r="D97" s="7">
        <v>2638691</v>
      </c>
      <c r="E97" s="23">
        <v>1.7</v>
      </c>
      <c r="F97" s="38">
        <f t="shared" si="12"/>
        <v>1.2478228816559598E-3</v>
      </c>
      <c r="G97" s="7">
        <v>240288</v>
      </c>
      <c r="H97" s="23">
        <v>1</v>
      </c>
      <c r="I97" s="38">
        <f t="shared" si="13"/>
        <v>6.6288646003644992E-4</v>
      </c>
      <c r="J97" s="7">
        <v>7137</v>
      </c>
      <c r="K97" s="23">
        <v>0.6</v>
      </c>
      <c r="L97" s="29">
        <v>3</v>
      </c>
      <c r="M97" s="42">
        <f t="shared" si="14"/>
        <v>7.8603329952923909E-4</v>
      </c>
    </row>
    <row r="98" spans="1:13" x14ac:dyDescent="0.25">
      <c r="A98" s="14">
        <v>96</v>
      </c>
      <c r="B98" s="13" t="s">
        <v>11</v>
      </c>
      <c r="C98" s="5" t="s">
        <v>69</v>
      </c>
      <c r="D98" s="26">
        <v>2207729</v>
      </c>
      <c r="E98" s="24">
        <v>1.4</v>
      </c>
      <c r="F98" s="38">
        <f t="shared" si="12"/>
        <v>1.0440232534599278E-3</v>
      </c>
      <c r="G98" s="26">
        <v>229879</v>
      </c>
      <c r="H98" s="24">
        <v>1</v>
      </c>
      <c r="I98" s="38">
        <f t="shared" si="13"/>
        <v>6.3417098043480765E-4</v>
      </c>
      <c r="J98" s="26">
        <v>5508</v>
      </c>
      <c r="K98" s="24">
        <v>0.4</v>
      </c>
      <c r="L98" s="29">
        <v>2.4</v>
      </c>
      <c r="M98" s="42">
        <f t="shared" si="14"/>
        <v>6.0662342914488568E-4</v>
      </c>
    </row>
    <row r="99" spans="1:13" x14ac:dyDescent="0.25">
      <c r="A99" s="14">
        <v>97</v>
      </c>
      <c r="B99" s="13" t="s">
        <v>14</v>
      </c>
      <c r="C99" s="5" t="s">
        <v>69</v>
      </c>
      <c r="D99" s="26">
        <v>2276269</v>
      </c>
      <c r="E99" s="24">
        <v>1.5</v>
      </c>
      <c r="F99" s="38">
        <f t="shared" si="12"/>
        <v>1.0764354534138821E-3</v>
      </c>
      <c r="G99" s="26">
        <v>189219</v>
      </c>
      <c r="H99" s="24">
        <v>0.8</v>
      </c>
      <c r="I99" s="38">
        <f t="shared" si="13"/>
        <v>5.2200156929033917E-4</v>
      </c>
      <c r="J99" s="26">
        <v>7027</v>
      </c>
      <c r="K99" s="24">
        <v>0.6</v>
      </c>
      <c r="L99" s="29">
        <v>3.7</v>
      </c>
      <c r="M99" s="42">
        <f t="shared" si="14"/>
        <v>7.7391845254195927E-4</v>
      </c>
    </row>
    <row r="100" spans="1:13" x14ac:dyDescent="0.25">
      <c r="A100" s="14">
        <v>98</v>
      </c>
      <c r="B100" s="12" t="s">
        <v>55</v>
      </c>
      <c r="C100" s="5" t="s">
        <v>69</v>
      </c>
      <c r="D100" s="7">
        <v>336701</v>
      </c>
      <c r="E100" s="23">
        <v>0.2</v>
      </c>
      <c r="F100" s="38">
        <f t="shared" si="12"/>
        <v>1.5922410470814633E-4</v>
      </c>
      <c r="G100" s="7">
        <v>154850</v>
      </c>
      <c r="H100" s="23">
        <v>0.7</v>
      </c>
      <c r="I100" s="38">
        <f t="shared" si="13"/>
        <v>4.2718724337729839E-4</v>
      </c>
      <c r="J100" s="7">
        <v>4169</v>
      </c>
      <c r="K100" s="23">
        <v>0.3</v>
      </c>
      <c r="L100" s="29">
        <v>2.7</v>
      </c>
      <c r="M100" s="42">
        <f t="shared" si="14"/>
        <v>4.5915270081790636E-4</v>
      </c>
    </row>
    <row r="101" spans="1:13" x14ac:dyDescent="0.25">
      <c r="A101" s="14">
        <v>99</v>
      </c>
      <c r="B101" s="13" t="s">
        <v>21</v>
      </c>
      <c r="C101" s="5" t="s">
        <v>69</v>
      </c>
      <c r="D101" s="26">
        <v>3405634</v>
      </c>
      <c r="E101" s="24">
        <v>2.2000000000000002</v>
      </c>
      <c r="F101" s="38">
        <f t="shared" si="12"/>
        <v>1.610506130405384E-3</v>
      </c>
      <c r="G101" s="26">
        <v>144038</v>
      </c>
      <c r="H101" s="24">
        <v>0.6</v>
      </c>
      <c r="I101" s="38">
        <f t="shared" si="13"/>
        <v>3.9736000104345691E-4</v>
      </c>
      <c r="J101" s="26">
        <v>4796</v>
      </c>
      <c r="K101" s="24">
        <v>0.4</v>
      </c>
      <c r="L101" s="29">
        <v>3.3</v>
      </c>
      <c r="M101" s="42">
        <f t="shared" si="14"/>
        <v>5.2820732864540152E-4</v>
      </c>
    </row>
    <row r="102" spans="1:13" x14ac:dyDescent="0.25">
      <c r="A102" s="14">
        <v>100</v>
      </c>
      <c r="B102" s="13" t="s">
        <v>33</v>
      </c>
      <c r="C102" s="5" t="s">
        <v>69</v>
      </c>
      <c r="D102" s="26">
        <v>2765759</v>
      </c>
      <c r="E102" s="24">
        <v>1.8</v>
      </c>
      <c r="F102" s="38">
        <f t="shared" si="12"/>
        <v>1.3079126602341487E-3</v>
      </c>
      <c r="G102" s="26">
        <v>90698</v>
      </c>
      <c r="H102" s="24">
        <v>0.4</v>
      </c>
      <c r="I102" s="38">
        <f t="shared" si="13"/>
        <v>2.5021006522334008E-4</v>
      </c>
      <c r="J102" s="26">
        <v>2185</v>
      </c>
      <c r="K102" s="24">
        <v>0.2</v>
      </c>
      <c r="L102" s="29">
        <v>2.4</v>
      </c>
      <c r="M102" s="42">
        <f t="shared" si="14"/>
        <v>2.4064491515642249E-4</v>
      </c>
    </row>
    <row r="103" spans="1:13" x14ac:dyDescent="0.25">
      <c r="A103" s="14">
        <v>101</v>
      </c>
      <c r="B103" s="12" t="s">
        <v>33</v>
      </c>
      <c r="C103" s="5" t="s">
        <v>69</v>
      </c>
      <c r="D103" s="7">
        <v>414510</v>
      </c>
      <c r="E103" s="23">
        <v>0.3</v>
      </c>
      <c r="F103" s="38">
        <f t="shared" si="12"/>
        <v>1.9601956525990043E-4</v>
      </c>
      <c r="G103" s="7">
        <v>87284</v>
      </c>
      <c r="H103" s="23">
        <v>0.4</v>
      </c>
      <c r="I103" s="38">
        <f t="shared" si="13"/>
        <v>2.4079180723890288E-4</v>
      </c>
      <c r="J103" s="7">
        <v>3276</v>
      </c>
      <c r="K103" s="23">
        <v>0.3</v>
      </c>
      <c r="L103" s="29">
        <v>3.8</v>
      </c>
      <c r="M103" s="42">
        <f t="shared" si="14"/>
        <v>3.6080217027571629E-4</v>
      </c>
    </row>
    <row r="104" spans="1:13" x14ac:dyDescent="0.25">
      <c r="A104" s="14">
        <v>102</v>
      </c>
      <c r="B104" s="13" t="s">
        <v>16</v>
      </c>
      <c r="C104" s="5" t="s">
        <v>69</v>
      </c>
      <c r="D104" s="26">
        <v>2448367</v>
      </c>
      <c r="E104" s="24">
        <v>1.6</v>
      </c>
      <c r="F104" s="38">
        <f t="shared" si="12"/>
        <v>1.1578196785039846E-3</v>
      </c>
      <c r="G104" s="26">
        <v>85851</v>
      </c>
      <c r="H104" s="24">
        <v>0.4</v>
      </c>
      <c r="I104" s="38">
        <f t="shared" si="13"/>
        <v>2.3683856655592149E-4</v>
      </c>
      <c r="J104" s="26">
        <v>2253</v>
      </c>
      <c r="K104" s="24">
        <v>0.2</v>
      </c>
      <c r="L104" s="29">
        <v>2.6</v>
      </c>
      <c r="M104" s="42">
        <f t="shared" si="14"/>
        <v>2.4813409329401369E-4</v>
      </c>
    </row>
    <row r="105" spans="1:13" x14ac:dyDescent="0.25">
      <c r="A105" s="14">
        <v>103</v>
      </c>
      <c r="B105" s="13" t="s">
        <v>22</v>
      </c>
      <c r="C105" s="5" t="s">
        <v>69</v>
      </c>
      <c r="D105" s="26">
        <v>773847</v>
      </c>
      <c r="E105" s="24">
        <v>0.5</v>
      </c>
      <c r="F105" s="38">
        <f t="shared" si="12"/>
        <v>3.6594811347778864E-4</v>
      </c>
      <c r="G105" s="26">
        <v>82079</v>
      </c>
      <c r="H105" s="24">
        <v>0.3</v>
      </c>
      <c r="I105" s="38">
        <f t="shared" si="13"/>
        <v>2.2643268807985323E-4</v>
      </c>
      <c r="J105" s="26">
        <v>2008</v>
      </c>
      <c r="K105" s="24">
        <v>0.2</v>
      </c>
      <c r="L105" s="29">
        <v>2.4</v>
      </c>
      <c r="M105" s="42">
        <f t="shared" si="14"/>
        <v>2.211510250041631E-4</v>
      </c>
    </row>
    <row r="106" spans="1:13" x14ac:dyDescent="0.25">
      <c r="A106" s="14">
        <v>104</v>
      </c>
      <c r="B106" s="12" t="s">
        <v>37</v>
      </c>
      <c r="C106" s="5" t="s">
        <v>69</v>
      </c>
      <c r="D106" s="7">
        <v>84883</v>
      </c>
      <c r="E106" s="23">
        <v>0.1</v>
      </c>
      <c r="F106" s="38">
        <f t="shared" si="12"/>
        <v>4.014071737221328E-5</v>
      </c>
      <c r="G106" s="7">
        <v>62010</v>
      </c>
      <c r="H106" s="23">
        <v>0.3</v>
      </c>
      <c r="I106" s="38">
        <f t="shared" si="13"/>
        <v>1.7106800750291425E-4</v>
      </c>
      <c r="J106" s="7">
        <v>1438</v>
      </c>
      <c r="K106" s="23">
        <v>0.1</v>
      </c>
      <c r="L106" s="29">
        <v>2.2999999999999998</v>
      </c>
      <c r="M106" s="42">
        <f t="shared" si="14"/>
        <v>1.5837409061553114E-4</v>
      </c>
    </row>
    <row r="107" spans="1:13" x14ac:dyDescent="0.25">
      <c r="A107" s="14">
        <v>105</v>
      </c>
      <c r="B107" s="13" t="s">
        <v>20</v>
      </c>
      <c r="C107" s="5" t="s">
        <v>69</v>
      </c>
      <c r="D107" s="26">
        <v>2737754</v>
      </c>
      <c r="E107" s="24">
        <v>1.7</v>
      </c>
      <c r="F107" s="38">
        <f t="shared" si="12"/>
        <v>1.2946692452981917E-3</v>
      </c>
      <c r="G107" s="26">
        <v>61954</v>
      </c>
      <c r="H107" s="24">
        <v>0.3</v>
      </c>
      <c r="I107" s="38">
        <f t="shared" si="13"/>
        <v>1.7091351938131833E-4</v>
      </c>
      <c r="J107" s="26">
        <v>2038</v>
      </c>
      <c r="K107" s="24">
        <v>0.2</v>
      </c>
      <c r="L107" s="29">
        <v>3.3</v>
      </c>
      <c r="M107" s="42">
        <f t="shared" si="14"/>
        <v>2.2445507418251216E-4</v>
      </c>
    </row>
    <row r="108" spans="1:13" x14ac:dyDescent="0.25">
      <c r="A108" s="14">
        <v>106</v>
      </c>
      <c r="B108" s="13" t="s">
        <v>30</v>
      </c>
      <c r="C108" s="5" t="s">
        <v>69</v>
      </c>
      <c r="D108" s="26">
        <v>1594604</v>
      </c>
      <c r="E108" s="24">
        <v>1</v>
      </c>
      <c r="F108" s="38">
        <f t="shared" si="12"/>
        <v>7.5407971542712667E-4</v>
      </c>
      <c r="G108" s="26">
        <v>59553</v>
      </c>
      <c r="H108" s="24">
        <v>0.3</v>
      </c>
      <c r="I108" s="38">
        <f t="shared" si="13"/>
        <v>1.6428984116789312E-4</v>
      </c>
      <c r="J108" s="26">
        <v>3178</v>
      </c>
      <c r="K108" s="24">
        <v>0.3</v>
      </c>
      <c r="L108" s="29">
        <v>5.3</v>
      </c>
      <c r="M108" s="42">
        <f t="shared" si="14"/>
        <v>3.5000894295977609E-4</v>
      </c>
    </row>
    <row r="109" spans="1:13" x14ac:dyDescent="0.25">
      <c r="A109" s="14">
        <v>107</v>
      </c>
      <c r="B109" s="12" t="s">
        <v>23</v>
      </c>
      <c r="C109" s="5" t="s">
        <v>69</v>
      </c>
      <c r="D109" s="7">
        <v>735594</v>
      </c>
      <c r="E109" s="23">
        <v>0.5</v>
      </c>
      <c r="F109" s="38">
        <f t="shared" si="12"/>
        <v>3.478584740724981E-4</v>
      </c>
      <c r="G109" s="7">
        <v>59022</v>
      </c>
      <c r="H109" s="23">
        <v>0.2</v>
      </c>
      <c r="I109" s="38">
        <f t="shared" si="13"/>
        <v>1.6282496272918893E-4</v>
      </c>
      <c r="J109" s="7">
        <v>2979</v>
      </c>
      <c r="K109" s="23">
        <v>0.2</v>
      </c>
      <c r="L109" s="29">
        <v>5</v>
      </c>
      <c r="M109" s="42">
        <f t="shared" si="14"/>
        <v>3.2809208341006069E-4</v>
      </c>
    </row>
    <row r="110" spans="1:13" x14ac:dyDescent="0.25">
      <c r="A110" s="14">
        <v>108</v>
      </c>
      <c r="B110" s="13" t="s">
        <v>13</v>
      </c>
      <c r="C110" s="5" t="s">
        <v>69</v>
      </c>
      <c r="D110" s="26">
        <v>648304</v>
      </c>
      <c r="E110" s="24">
        <v>0.4</v>
      </c>
      <c r="F110" s="38">
        <f t="shared" si="12"/>
        <v>3.0657949925515547E-4</v>
      </c>
      <c r="G110" s="26">
        <v>51004</v>
      </c>
      <c r="H110" s="24">
        <v>0.2</v>
      </c>
      <c r="I110" s="38">
        <f t="shared" si="13"/>
        <v>1.407055741764012E-4</v>
      </c>
      <c r="J110" s="26">
        <v>1155</v>
      </c>
      <c r="K110" s="24">
        <v>0.1</v>
      </c>
      <c r="L110" s="29">
        <v>2.2999999999999998</v>
      </c>
      <c r="M110" s="42">
        <f t="shared" si="14"/>
        <v>1.2720589336643844E-4</v>
      </c>
    </row>
    <row r="111" spans="1:13" x14ac:dyDescent="0.25">
      <c r="A111" s="14">
        <v>109</v>
      </c>
      <c r="B111" s="13" t="s">
        <v>74</v>
      </c>
      <c r="C111" s="5" t="s">
        <v>69</v>
      </c>
      <c r="D111" s="26">
        <v>463766</v>
      </c>
      <c r="E111" s="24">
        <v>0.3</v>
      </c>
      <c r="F111" s="38">
        <f t="shared" si="12"/>
        <v>2.1931246460235696E-4</v>
      </c>
      <c r="G111" s="26">
        <v>33223</v>
      </c>
      <c r="H111" s="24">
        <v>0.1</v>
      </c>
      <c r="I111" s="38">
        <f t="shared" si="13"/>
        <v>9.1652836853238517E-5</v>
      </c>
      <c r="J111" s="26">
        <v>1546</v>
      </c>
      <c r="K111" s="24">
        <v>0.1</v>
      </c>
      <c r="L111" s="29">
        <v>4.7</v>
      </c>
      <c r="M111" s="42">
        <f t="shared" si="14"/>
        <v>1.7026866765758772E-4</v>
      </c>
    </row>
    <row r="112" spans="1:13" x14ac:dyDescent="0.25">
      <c r="A112" s="14">
        <v>110</v>
      </c>
      <c r="B112" s="12" t="s">
        <v>25</v>
      </c>
      <c r="C112" s="5" t="s">
        <v>69</v>
      </c>
      <c r="D112" s="7">
        <v>164056</v>
      </c>
      <c r="E112" s="23">
        <v>0.1</v>
      </c>
      <c r="F112" s="38">
        <f t="shared" si="12"/>
        <v>7.758120623936268E-5</v>
      </c>
      <c r="G112" s="7">
        <v>31349</v>
      </c>
      <c r="H112" s="23">
        <v>0.1</v>
      </c>
      <c r="I112" s="38">
        <f t="shared" si="13"/>
        <v>8.6483002212689225E-5</v>
      </c>
      <c r="J112" s="7">
        <v>699</v>
      </c>
      <c r="K112" s="23">
        <v>0.1</v>
      </c>
      <c r="L112" s="29">
        <v>2.2000000000000002</v>
      </c>
      <c r="M112" s="42">
        <f t="shared" si="14"/>
        <v>7.6984345855532873E-5</v>
      </c>
    </row>
    <row r="113" spans="1:13" x14ac:dyDescent="0.25">
      <c r="A113" s="14">
        <v>111</v>
      </c>
      <c r="B113" s="13" t="s">
        <v>18</v>
      </c>
      <c r="C113" s="5" t="s">
        <v>69</v>
      </c>
      <c r="D113" s="26">
        <v>5659</v>
      </c>
      <c r="E113" s="24">
        <v>0</v>
      </c>
      <c r="F113" s="38">
        <f t="shared" si="12"/>
        <v>2.6761108774354694E-6</v>
      </c>
      <c r="G113" s="26">
        <v>28434</v>
      </c>
      <c r="H113" s="24">
        <v>0.1</v>
      </c>
      <c r="I113" s="38">
        <f t="shared" si="13"/>
        <v>7.8441343740330013E-5</v>
      </c>
      <c r="J113" s="26">
        <v>255</v>
      </c>
      <c r="K113" s="24">
        <v>0</v>
      </c>
      <c r="L113" s="29">
        <v>0.9</v>
      </c>
      <c r="M113" s="42">
        <f t="shared" si="14"/>
        <v>2.8084418015966928E-5</v>
      </c>
    </row>
    <row r="114" spans="1:13" x14ac:dyDescent="0.25">
      <c r="A114" s="14">
        <v>112</v>
      </c>
      <c r="B114" s="13" t="s">
        <v>27</v>
      </c>
      <c r="C114" s="5" t="s">
        <v>69</v>
      </c>
      <c r="D114" s="26">
        <v>183912</v>
      </c>
      <c r="E114" s="24">
        <v>0.1</v>
      </c>
      <c r="F114" s="38">
        <f t="shared" si="12"/>
        <v>8.6971002596026168E-5</v>
      </c>
      <c r="G114" s="26">
        <v>27623</v>
      </c>
      <c r="H114" s="24">
        <v>0.1</v>
      </c>
      <c r="I114" s="38">
        <f t="shared" si="13"/>
        <v>7.6204024693646194E-5</v>
      </c>
      <c r="J114" s="26">
        <v>439</v>
      </c>
      <c r="K114" s="24">
        <v>0</v>
      </c>
      <c r="L114" s="29">
        <v>1.6</v>
      </c>
      <c r="M114" s="42">
        <f t="shared" si="14"/>
        <v>4.8349252976507771E-5</v>
      </c>
    </row>
    <row r="115" spans="1:13" x14ac:dyDescent="0.25">
      <c r="A115" s="14">
        <v>113</v>
      </c>
      <c r="B115" s="12" t="s">
        <v>35</v>
      </c>
      <c r="C115" s="5" t="s">
        <v>69</v>
      </c>
      <c r="D115" s="7">
        <v>138642</v>
      </c>
      <c r="E115" s="23">
        <v>0.1</v>
      </c>
      <c r="F115" s="38">
        <f t="shared" si="12"/>
        <v>6.5563061365861173E-5</v>
      </c>
      <c r="G115" s="7">
        <v>27543</v>
      </c>
      <c r="H115" s="23">
        <v>0.1</v>
      </c>
      <c r="I115" s="38">
        <f t="shared" si="13"/>
        <v>7.5983327377080584E-5</v>
      </c>
      <c r="J115" s="7">
        <v>711</v>
      </c>
      <c r="K115" s="23">
        <v>0.1</v>
      </c>
      <c r="L115" s="29">
        <v>2.6</v>
      </c>
      <c r="M115" s="42">
        <f t="shared" si="14"/>
        <v>7.8305965526872487E-5</v>
      </c>
    </row>
    <row r="116" spans="1:13" x14ac:dyDescent="0.25">
      <c r="A116" s="14">
        <v>114</v>
      </c>
      <c r="B116" s="13" t="s">
        <v>19</v>
      </c>
      <c r="C116" s="5" t="s">
        <v>69</v>
      </c>
      <c r="D116" s="26">
        <v>635205</v>
      </c>
      <c r="E116" s="24">
        <v>0.4</v>
      </c>
      <c r="F116" s="38">
        <f t="shared" si="12"/>
        <v>3.0038505211192748E-4</v>
      </c>
      <c r="G116" s="26">
        <v>27186</v>
      </c>
      <c r="H116" s="24">
        <v>0.1</v>
      </c>
      <c r="I116" s="38">
        <f t="shared" si="13"/>
        <v>7.4998465601906574E-5</v>
      </c>
      <c r="J116" s="26">
        <v>1195</v>
      </c>
      <c r="K116" s="24">
        <v>0.1</v>
      </c>
      <c r="L116" s="29">
        <v>4.4000000000000004</v>
      </c>
      <c r="M116" s="42">
        <f t="shared" si="14"/>
        <v>1.3161129227090383E-4</v>
      </c>
    </row>
    <row r="117" spans="1:13" x14ac:dyDescent="0.25">
      <c r="A117" s="14">
        <v>115</v>
      </c>
      <c r="B117" s="13" t="s">
        <v>46</v>
      </c>
      <c r="C117" s="5" t="s">
        <v>69</v>
      </c>
      <c r="D117" s="26">
        <v>548540</v>
      </c>
      <c r="E117" s="24">
        <v>0.4</v>
      </c>
      <c r="F117" s="38">
        <f t="shared" si="12"/>
        <v>2.5940163645669771E-4</v>
      </c>
      <c r="G117" s="26">
        <v>26213</v>
      </c>
      <c r="H117" s="24">
        <v>0.1</v>
      </c>
      <c r="I117" s="38">
        <f t="shared" si="13"/>
        <v>7.231423448917741E-5</v>
      </c>
      <c r="J117" s="26">
        <v>1700</v>
      </c>
      <c r="K117" s="24">
        <v>0.1</v>
      </c>
      <c r="L117" s="29">
        <v>6.5</v>
      </c>
      <c r="M117" s="42">
        <f t="shared" si="14"/>
        <v>1.8722945343977953E-4</v>
      </c>
    </row>
    <row r="118" spans="1:13" x14ac:dyDescent="0.25">
      <c r="A118" s="14">
        <v>116</v>
      </c>
      <c r="B118" s="12" t="s">
        <v>17</v>
      </c>
      <c r="C118" s="5" t="s">
        <v>69</v>
      </c>
      <c r="D118" s="7">
        <v>199443</v>
      </c>
      <c r="E118" s="23">
        <v>0.1</v>
      </c>
      <c r="F118" s="38">
        <f t="shared" si="12"/>
        <v>9.4315529550868061E-5</v>
      </c>
      <c r="G118" s="7">
        <v>19897</v>
      </c>
      <c r="H118" s="23">
        <v>0.1</v>
      </c>
      <c r="I118" s="38">
        <f t="shared" si="13"/>
        <v>5.4890181346322932E-5</v>
      </c>
      <c r="J118" s="7">
        <v>564</v>
      </c>
      <c r="K118" s="23">
        <v>0</v>
      </c>
      <c r="L118" s="29">
        <v>2.8</v>
      </c>
      <c r="M118" s="42">
        <f t="shared" si="14"/>
        <v>6.2116124552962141E-5</v>
      </c>
    </row>
    <row r="119" spans="1:13" x14ac:dyDescent="0.25">
      <c r="A119" s="14">
        <v>117</v>
      </c>
      <c r="B119" s="13" t="s">
        <v>40</v>
      </c>
      <c r="C119" s="5" t="s">
        <v>69</v>
      </c>
      <c r="D119" s="26">
        <v>50930</v>
      </c>
      <c r="E119" s="24">
        <v>0</v>
      </c>
      <c r="F119" s="38">
        <f t="shared" si="12"/>
        <v>2.4084525002259845E-5</v>
      </c>
      <c r="G119" s="26">
        <v>10334</v>
      </c>
      <c r="H119" s="24">
        <v>0</v>
      </c>
      <c r="I119" s="38">
        <f t="shared" si="13"/>
        <v>2.8508575867361974E-5</v>
      </c>
      <c r="J119" s="26">
        <v>318</v>
      </c>
      <c r="K119" s="24">
        <v>0</v>
      </c>
      <c r="L119" s="29">
        <v>3.1</v>
      </c>
      <c r="M119" s="42">
        <f t="shared" si="14"/>
        <v>3.5022921290499935E-5</v>
      </c>
    </row>
    <row r="120" spans="1:13" x14ac:dyDescent="0.25">
      <c r="A120" s="14">
        <v>118</v>
      </c>
      <c r="B120" s="13" t="s">
        <v>32</v>
      </c>
      <c r="C120" s="5" t="s">
        <v>69</v>
      </c>
      <c r="D120" s="26">
        <v>63662</v>
      </c>
      <c r="E120" s="24">
        <v>0</v>
      </c>
      <c r="F120" s="38">
        <f t="shared" si="12"/>
        <v>3.0105419805495116E-5</v>
      </c>
      <c r="G120" s="26">
        <v>9221</v>
      </c>
      <c r="H120" s="24">
        <v>0</v>
      </c>
      <c r="I120" s="38">
        <f t="shared" si="13"/>
        <v>2.5438124450642997E-5</v>
      </c>
      <c r="J120" s="26">
        <v>336</v>
      </c>
      <c r="K120" s="24">
        <v>0</v>
      </c>
      <c r="L120" s="29">
        <v>3.6</v>
      </c>
      <c r="M120" s="42">
        <f t="shared" si="14"/>
        <v>3.7005350797509363E-5</v>
      </c>
    </row>
    <row r="121" spans="1:13" x14ac:dyDescent="0.25">
      <c r="A121" s="14">
        <v>119</v>
      </c>
      <c r="B121" s="12" t="s">
        <v>26</v>
      </c>
      <c r="C121" s="5" t="s">
        <v>69</v>
      </c>
      <c r="D121" s="7">
        <v>437146</v>
      </c>
      <c r="E121" s="23">
        <v>0.3</v>
      </c>
      <c r="F121" s="38">
        <f t="shared" si="12"/>
        <v>2.067240087696423E-4</v>
      </c>
      <c r="G121" s="7">
        <v>3837</v>
      </c>
      <c r="H121" s="23">
        <v>0</v>
      </c>
      <c r="I121" s="38">
        <f t="shared" si="13"/>
        <v>1.058519504577781E-5</v>
      </c>
      <c r="J121" s="7">
        <v>129</v>
      </c>
      <c r="K121" s="23">
        <v>0</v>
      </c>
      <c r="L121" s="29">
        <v>3.4</v>
      </c>
      <c r="M121" s="42">
        <f t="shared" si="14"/>
        <v>1.4207411466900916E-5</v>
      </c>
    </row>
    <row r="122" spans="1:13" x14ac:dyDescent="0.25">
      <c r="A122" s="14">
        <v>120</v>
      </c>
      <c r="B122" s="13" t="s">
        <v>36</v>
      </c>
      <c r="C122" s="5" t="s">
        <v>69</v>
      </c>
      <c r="D122" s="26">
        <v>12732</v>
      </c>
      <c r="E122" s="24">
        <v>0</v>
      </c>
      <c r="F122" s="38">
        <f t="shared" si="12"/>
        <v>6.0208948032352712E-6</v>
      </c>
      <c r="G122" s="26">
        <v>2391</v>
      </c>
      <c r="H122" s="24">
        <v>0</v>
      </c>
      <c r="I122" s="38">
        <f t="shared" si="13"/>
        <v>6.5960910488545071E-6</v>
      </c>
      <c r="J122" s="26">
        <v>67</v>
      </c>
      <c r="K122" s="24">
        <v>0</v>
      </c>
      <c r="L122" s="29">
        <v>2.8</v>
      </c>
      <c r="M122" s="42">
        <f t="shared" si="14"/>
        <v>7.3790431649795456E-6</v>
      </c>
    </row>
    <row r="123" spans="1:13" ht="15.75" thickBot="1" x14ac:dyDescent="0.3">
      <c r="A123" s="14">
        <v>121</v>
      </c>
      <c r="B123" s="13" t="s">
        <v>34</v>
      </c>
      <c r="C123" s="5" t="s">
        <v>69</v>
      </c>
      <c r="D123" s="26">
        <v>12732</v>
      </c>
      <c r="E123" s="24">
        <v>0</v>
      </c>
      <c r="F123" s="38">
        <f t="shared" si="12"/>
        <v>6.0208948032352712E-6</v>
      </c>
      <c r="G123" s="26">
        <v>502</v>
      </c>
      <c r="H123" s="24">
        <v>0</v>
      </c>
      <c r="I123" s="38">
        <f t="shared" si="13"/>
        <v>1.3848756614491688E-6</v>
      </c>
      <c r="J123" s="26">
        <v>18</v>
      </c>
      <c r="K123" s="24">
        <v>0</v>
      </c>
      <c r="L123" s="29">
        <v>3.6</v>
      </c>
      <c r="M123" s="42">
        <f t="shared" si="14"/>
        <v>1.9824295070094303E-6</v>
      </c>
    </row>
    <row r="124" spans="1:13" ht="15.75" thickBot="1" x14ac:dyDescent="0.3">
      <c r="A124" s="14">
        <v>122</v>
      </c>
      <c r="B124" s="19" t="s">
        <v>70</v>
      </c>
      <c r="C124" s="20" t="s">
        <v>69</v>
      </c>
      <c r="D124" s="21">
        <f t="shared" ref="D124:K124" si="15">SUM(D94:D123)</f>
        <v>47005703</v>
      </c>
      <c r="E124" s="25">
        <f t="shared" si="15"/>
        <v>30.100000000000005</v>
      </c>
      <c r="F124" s="40">
        <f t="shared" si="15"/>
        <v>2.222874590913608E-2</v>
      </c>
      <c r="G124" s="21">
        <f t="shared" si="15"/>
        <v>9043681</v>
      </c>
      <c r="H124" s="25">
        <f t="shared" si="15"/>
        <v>38</v>
      </c>
      <c r="I124" s="40">
        <f t="shared" si="15"/>
        <v>2.4948951607191794E-2</v>
      </c>
      <c r="J124" s="21">
        <f t="shared" si="15"/>
        <v>434795</v>
      </c>
      <c r="K124" s="25">
        <f t="shared" si="15"/>
        <v>35.20000000000001</v>
      </c>
      <c r="L124" s="31">
        <v>4.8</v>
      </c>
      <c r="M124" s="44">
        <f>SUM(M94:M123)</f>
        <v>4.7886135416675857E-2</v>
      </c>
    </row>
    <row r="125" spans="1:13" x14ac:dyDescent="0.25">
      <c r="A125" s="14">
        <v>123</v>
      </c>
      <c r="B125" s="13" t="s">
        <v>47</v>
      </c>
      <c r="C125" s="5" t="s">
        <v>69</v>
      </c>
      <c r="D125" s="26">
        <v>59258140</v>
      </c>
      <c r="E125" s="24">
        <v>37.799999999999997</v>
      </c>
      <c r="F125" s="38">
        <f t="shared" ref="F125:F131" si="16">D125/$D$134</f>
        <v>2.8022857930834758E-2</v>
      </c>
      <c r="G125" s="26">
        <v>7847434</v>
      </c>
      <c r="H125" s="24">
        <v>33</v>
      </c>
      <c r="I125" s="38">
        <f t="shared" ref="I125:I131" si="17">G125/$G$134</f>
        <v>2.1648845321571106E-2</v>
      </c>
      <c r="J125" s="26">
        <v>465400</v>
      </c>
      <c r="K125" s="24">
        <v>37.700000000000003</v>
      </c>
      <c r="L125" s="29">
        <v>5.9</v>
      </c>
      <c r="M125" s="42">
        <f t="shared" ref="M125:M131" si="18">J125/$J$134</f>
        <v>5.1256816253454934E-2</v>
      </c>
    </row>
    <row r="126" spans="1:13" x14ac:dyDescent="0.25">
      <c r="A126" s="14">
        <v>124</v>
      </c>
      <c r="B126" s="13" t="s">
        <v>49</v>
      </c>
      <c r="C126" s="5" t="s">
        <v>69</v>
      </c>
      <c r="D126" s="26">
        <v>25998259</v>
      </c>
      <c r="E126" s="24">
        <v>16.600000000000001</v>
      </c>
      <c r="F126" s="38">
        <f t="shared" si="16"/>
        <v>1.2294437834296623E-2</v>
      </c>
      <c r="G126" s="26">
        <v>3234860</v>
      </c>
      <c r="H126" s="24">
        <v>13.6</v>
      </c>
      <c r="I126" s="38">
        <f t="shared" si="17"/>
        <v>8.9240615183176462E-3</v>
      </c>
      <c r="J126" s="26">
        <v>162932</v>
      </c>
      <c r="K126" s="24">
        <v>13.2</v>
      </c>
      <c r="L126" s="29">
        <v>5</v>
      </c>
      <c r="M126" s="42">
        <f t="shared" si="18"/>
        <v>1.7944511357558916E-2</v>
      </c>
    </row>
    <row r="127" spans="1:13" x14ac:dyDescent="0.25">
      <c r="A127" s="14">
        <v>125</v>
      </c>
      <c r="B127" s="12" t="s">
        <v>48</v>
      </c>
      <c r="C127" s="5" t="s">
        <v>69</v>
      </c>
      <c r="D127" s="7">
        <v>19510851</v>
      </c>
      <c r="E127" s="23">
        <v>12.5</v>
      </c>
      <c r="F127" s="38">
        <f t="shared" si="16"/>
        <v>9.2265772378728947E-3</v>
      </c>
      <c r="G127" s="7">
        <v>2553067</v>
      </c>
      <c r="H127" s="23">
        <v>10.7</v>
      </c>
      <c r="I127" s="38">
        <f t="shared" si="17"/>
        <v>7.0431879489024803E-3</v>
      </c>
      <c r="J127" s="7">
        <v>128501</v>
      </c>
      <c r="K127" s="23">
        <v>10.4</v>
      </c>
      <c r="L127" s="29">
        <v>5</v>
      </c>
      <c r="M127" s="42">
        <f t="shared" si="18"/>
        <v>1.415245411556771E-2</v>
      </c>
    </row>
    <row r="128" spans="1:13" x14ac:dyDescent="0.25">
      <c r="A128" s="14">
        <v>126</v>
      </c>
      <c r="B128" s="13" t="s">
        <v>52</v>
      </c>
      <c r="C128" s="5" t="s">
        <v>69</v>
      </c>
      <c r="D128" s="26">
        <v>1551938</v>
      </c>
      <c r="E128" s="24">
        <v>1</v>
      </c>
      <c r="F128" s="38">
        <f t="shared" si="16"/>
        <v>7.3390319188998898E-4</v>
      </c>
      <c r="G128" s="26">
        <v>492715</v>
      </c>
      <c r="H128" s="24">
        <v>2.1</v>
      </c>
      <c r="I128" s="38">
        <f t="shared" si="17"/>
        <v>1.3592609791452733E-3</v>
      </c>
      <c r="J128" s="26">
        <v>15610</v>
      </c>
      <c r="K128" s="24">
        <v>1.3</v>
      </c>
      <c r="L128" s="29">
        <v>3.2</v>
      </c>
      <c r="M128" s="42">
        <f t="shared" si="18"/>
        <v>1.7192069224676225E-3</v>
      </c>
    </row>
    <row r="129" spans="1:13" x14ac:dyDescent="0.25">
      <c r="A129" s="14">
        <v>127</v>
      </c>
      <c r="B129" s="13" t="s">
        <v>51</v>
      </c>
      <c r="C129" s="5" t="s">
        <v>69</v>
      </c>
      <c r="D129" s="26">
        <v>1784308</v>
      </c>
      <c r="E129" s="24">
        <v>1.1000000000000001</v>
      </c>
      <c r="F129" s="38">
        <f t="shared" si="16"/>
        <v>8.4378972389028588E-4</v>
      </c>
      <c r="G129" s="26">
        <v>345728</v>
      </c>
      <c r="H129" s="24">
        <v>1.5</v>
      </c>
      <c r="I129" s="38">
        <f t="shared" si="17"/>
        <v>9.5376552326991674E-4</v>
      </c>
      <c r="J129" s="26">
        <v>17408</v>
      </c>
      <c r="K129" s="24">
        <v>1.4</v>
      </c>
      <c r="L129" s="29">
        <v>5</v>
      </c>
      <c r="M129" s="42">
        <f t="shared" si="18"/>
        <v>1.9172296032233423E-3</v>
      </c>
    </row>
    <row r="130" spans="1:13" x14ac:dyDescent="0.25">
      <c r="A130" s="14">
        <v>128</v>
      </c>
      <c r="B130" s="13" t="s">
        <v>50</v>
      </c>
      <c r="C130" s="5" t="s">
        <v>69</v>
      </c>
      <c r="D130" s="26">
        <v>499025</v>
      </c>
      <c r="E130" s="24">
        <v>0.3</v>
      </c>
      <c r="F130" s="38">
        <f t="shared" si="16"/>
        <v>2.3598625739746159E-4</v>
      </c>
      <c r="G130" s="26">
        <v>161997</v>
      </c>
      <c r="H130" s="24">
        <v>0.7</v>
      </c>
      <c r="I130" s="38">
        <f t="shared" si="17"/>
        <v>4.4690378989597807E-4</v>
      </c>
      <c r="J130" s="26">
        <v>3806</v>
      </c>
      <c r="K130" s="24">
        <v>0.3</v>
      </c>
      <c r="L130" s="29">
        <v>2.2999999999999998</v>
      </c>
      <c r="M130" s="42">
        <f t="shared" si="18"/>
        <v>4.1917370575988283E-4</v>
      </c>
    </row>
    <row r="131" spans="1:13" ht="15.75" thickBot="1" x14ac:dyDescent="0.3">
      <c r="A131" s="14">
        <v>129</v>
      </c>
      <c r="B131" s="12" t="s">
        <v>56</v>
      </c>
      <c r="C131" s="5" t="s">
        <v>69</v>
      </c>
      <c r="D131" s="7">
        <v>995956</v>
      </c>
      <c r="E131" s="23">
        <v>0.6</v>
      </c>
      <c r="F131" s="38">
        <f t="shared" si="16"/>
        <v>4.7098227337818001E-4</v>
      </c>
      <c r="G131" s="7">
        <v>107760</v>
      </c>
      <c r="H131" s="23">
        <v>0.5</v>
      </c>
      <c r="I131" s="38">
        <f t="shared" si="17"/>
        <v>2.9727928541386936E-4</v>
      </c>
      <c r="J131" s="7">
        <v>5167</v>
      </c>
      <c r="K131" s="23">
        <v>0.4</v>
      </c>
      <c r="L131" s="29">
        <v>4.8</v>
      </c>
      <c r="M131" s="42">
        <f t="shared" si="18"/>
        <v>5.6906740348431815E-4</v>
      </c>
    </row>
    <row r="132" spans="1:13" ht="15.75" thickBot="1" x14ac:dyDescent="0.3">
      <c r="A132" s="14">
        <v>130</v>
      </c>
      <c r="B132" s="19" t="s">
        <v>71</v>
      </c>
      <c r="C132" s="20" t="s">
        <v>69</v>
      </c>
      <c r="D132" s="21">
        <f t="shared" ref="D132:K132" si="19">SUM(D125:D131)</f>
        <v>109598477</v>
      </c>
      <c r="E132" s="25">
        <f t="shared" si="19"/>
        <v>69.899999999999991</v>
      </c>
      <c r="F132" s="40">
        <f t="shared" si="19"/>
        <v>5.1828534449560197E-2</v>
      </c>
      <c r="G132" s="21">
        <f t="shared" si="19"/>
        <v>14743561</v>
      </c>
      <c r="H132" s="25">
        <f t="shared" si="19"/>
        <v>62.1</v>
      </c>
      <c r="I132" s="40">
        <f t="shared" si="19"/>
        <v>4.0673304366516269E-2</v>
      </c>
      <c r="J132" s="21">
        <f t="shared" si="19"/>
        <v>798824</v>
      </c>
      <c r="K132" s="25">
        <f t="shared" si="19"/>
        <v>64.7</v>
      </c>
      <c r="L132" s="31">
        <v>5.4</v>
      </c>
      <c r="M132" s="44">
        <f>SUM(M125:M131)</f>
        <v>8.7978459361516714E-2</v>
      </c>
    </row>
    <row r="133" spans="1:13" ht="15.75" thickBot="1" x14ac:dyDescent="0.3">
      <c r="A133" s="14">
        <v>131</v>
      </c>
      <c r="B133" s="19" t="s">
        <v>72</v>
      </c>
      <c r="C133" s="20" t="s">
        <v>69</v>
      </c>
      <c r="D133" s="21">
        <f t="shared" ref="D133:K133" si="20">SUM(D132,D124)</f>
        <v>156604180</v>
      </c>
      <c r="E133" s="25">
        <f t="shared" si="20"/>
        <v>100</v>
      </c>
      <c r="F133" s="40">
        <f t="shared" si="20"/>
        <v>7.405728035869627E-2</v>
      </c>
      <c r="G133" s="21">
        <f t="shared" si="20"/>
        <v>23787242</v>
      </c>
      <c r="H133" s="25">
        <f t="shared" si="20"/>
        <v>100.1</v>
      </c>
      <c r="I133" s="40">
        <f t="shared" si="20"/>
        <v>6.5622255973708063E-2</v>
      </c>
      <c r="J133" s="21">
        <f t="shared" si="20"/>
        <v>1233619</v>
      </c>
      <c r="K133" s="25">
        <f t="shared" si="20"/>
        <v>99.9</v>
      </c>
      <c r="L133" s="31">
        <v>5.2</v>
      </c>
      <c r="M133" s="44">
        <f>SUM(M132,M124)</f>
        <v>0.13586459477819257</v>
      </c>
    </row>
    <row r="134" spans="1:13" ht="16.5" thickBot="1" x14ac:dyDescent="0.3">
      <c r="A134" s="14">
        <v>132</v>
      </c>
      <c r="B134" s="47" t="s">
        <v>59</v>
      </c>
      <c r="C134" s="51" t="s">
        <v>73</v>
      </c>
      <c r="D134" s="48">
        <f>SUM(D93,D43,D133)</f>
        <v>2114635850</v>
      </c>
      <c r="E134" s="49" t="s">
        <v>57</v>
      </c>
      <c r="F134" s="40">
        <f>SUM(F93,F43,F133)</f>
        <v>1</v>
      </c>
      <c r="G134" s="48">
        <f>SUM(G93,G43,G133)</f>
        <v>362487416</v>
      </c>
      <c r="H134" s="49" t="s">
        <v>57</v>
      </c>
      <c r="I134" s="40">
        <f>SUM(I93,I43,I133)</f>
        <v>0.99999999999999989</v>
      </c>
      <c r="J134" s="48">
        <f>SUM(J93,J43,J133)</f>
        <v>9079768</v>
      </c>
      <c r="K134" s="49" t="s">
        <v>57</v>
      </c>
      <c r="L134" s="50">
        <v>2.5</v>
      </c>
      <c r="M134" s="40">
        <f>SUM(M93,M43,M133)</f>
        <v>0.99999999999999989</v>
      </c>
    </row>
    <row r="135" spans="1:13" x14ac:dyDescent="0.25">
      <c r="A135" s="14">
        <v>133</v>
      </c>
    </row>
    <row r="136" spans="1:13" x14ac:dyDescent="0.25">
      <c r="A136" s="14">
        <v>134</v>
      </c>
      <c r="B136" t="s">
        <v>2</v>
      </c>
    </row>
    <row r="137" spans="1:13" x14ac:dyDescent="0.25">
      <c r="A137" s="35"/>
      <c r="C137" s="1"/>
      <c r="D137" s="2"/>
      <c r="E137" s="41"/>
      <c r="F137" s="1"/>
      <c r="G137" s="2"/>
      <c r="H137" s="41"/>
      <c r="I137" s="1"/>
      <c r="J137" s="2"/>
      <c r="L137" s="41"/>
      <c r="M137"/>
    </row>
    <row r="138" spans="1:13" x14ac:dyDescent="0.25">
      <c r="A138" s="35"/>
      <c r="C138" s="1"/>
      <c r="D138" s="2"/>
      <c r="E138" s="41"/>
      <c r="F138" s="1"/>
      <c r="G138" s="2"/>
      <c r="H138" s="41"/>
      <c r="I138" s="1"/>
      <c r="J138" s="2"/>
      <c r="L138" s="41"/>
      <c r="M138"/>
    </row>
    <row r="139" spans="1:13" x14ac:dyDescent="0.25">
      <c r="A139" s="35"/>
      <c r="C139" s="1"/>
      <c r="D139" s="2"/>
      <c r="E139" s="41"/>
      <c r="F139" s="1"/>
      <c r="G139" s="2"/>
      <c r="H139" s="41"/>
      <c r="I139" s="1"/>
      <c r="J139" s="2"/>
      <c r="L139" s="41"/>
      <c r="M139"/>
    </row>
    <row r="140" spans="1:13" x14ac:dyDescent="0.25">
      <c r="C140" s="1"/>
      <c r="D140" s="2"/>
      <c r="E140" s="41"/>
      <c r="F140" s="1"/>
      <c r="G140" s="2"/>
      <c r="H140" s="41"/>
      <c r="I140" s="1"/>
      <c r="J140" s="2"/>
      <c r="L140" s="41"/>
      <c r="M140"/>
    </row>
    <row r="141" spans="1:13" x14ac:dyDescent="0.25">
      <c r="C141" s="1"/>
      <c r="D141" s="2"/>
      <c r="E141" s="41"/>
      <c r="F141" s="1"/>
      <c r="G141" s="2"/>
      <c r="H141" s="41"/>
      <c r="I141" s="1"/>
      <c r="J141" s="2"/>
      <c r="L141" s="41"/>
      <c r="M141"/>
    </row>
    <row r="142" spans="1:13" x14ac:dyDescent="0.25">
      <c r="C142" s="1"/>
      <c r="D142" s="2"/>
      <c r="E142" s="41"/>
      <c r="F142" s="1"/>
      <c r="G142" s="2"/>
      <c r="H142" s="41"/>
      <c r="I142" s="1"/>
      <c r="J142" s="2"/>
      <c r="L142" s="41"/>
      <c r="M142"/>
    </row>
    <row r="143" spans="1:13" x14ac:dyDescent="0.25">
      <c r="C143" s="1"/>
      <c r="D143" s="2"/>
      <c r="E143" s="41"/>
      <c r="F143" s="1"/>
      <c r="G143" s="2"/>
      <c r="H143" s="41"/>
      <c r="I143" s="1"/>
      <c r="J143" s="2"/>
      <c r="L143" s="41"/>
      <c r="M143"/>
    </row>
    <row r="144" spans="1:13" x14ac:dyDescent="0.25">
      <c r="C144" s="1"/>
      <c r="D144" s="2"/>
      <c r="E144" s="41"/>
      <c r="F144" s="1"/>
      <c r="G144" s="2"/>
      <c r="H144" s="41"/>
      <c r="I144" s="1"/>
      <c r="J144" s="2"/>
      <c r="L144" s="41"/>
      <c r="M144"/>
    </row>
    <row r="145" spans="3:13" x14ac:dyDescent="0.25">
      <c r="C145" s="1"/>
      <c r="D145" s="2"/>
      <c r="E145" s="41"/>
      <c r="F145" s="1"/>
      <c r="G145" s="2"/>
      <c r="H145" s="41"/>
      <c r="I145" s="1"/>
      <c r="J145" s="2"/>
      <c r="L145" s="41"/>
      <c r="M145"/>
    </row>
    <row r="146" spans="3:13" x14ac:dyDescent="0.25">
      <c r="C146" s="1"/>
      <c r="D146" s="2"/>
      <c r="E146" s="41"/>
      <c r="F146" s="1"/>
      <c r="G146" s="2"/>
      <c r="H146" s="41"/>
      <c r="I146" s="1"/>
      <c r="J146" s="2"/>
      <c r="L146" s="41"/>
      <c r="M146"/>
    </row>
    <row r="147" spans="3:13" x14ac:dyDescent="0.25">
      <c r="C147" s="1"/>
      <c r="D147" s="2"/>
      <c r="E147" s="41"/>
      <c r="F147" s="1"/>
      <c r="G147" s="2"/>
      <c r="H147" s="41"/>
      <c r="I147" s="1"/>
      <c r="J147" s="2"/>
      <c r="L147" s="41"/>
      <c r="M147"/>
    </row>
  </sheetData>
  <autoFilter ref="A2:M2"/>
  <sortState ref="C93:L100">
    <sortCondition descending="1" ref="F93:F100"/>
  </sortState>
  <mergeCells count="3">
    <mergeCell ref="D1:F1"/>
    <mergeCell ref="G1:I1"/>
    <mergeCell ref="J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2018-08-20T11:44:07Z</dcterms:modified>
</cp:coreProperties>
</file>