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FISEAPPS\FISEPRO\New_Content\sample_NFI\CZ\Originals_more_recent\Tabular_data\Info_level_B\Topic_Area\"/>
    </mc:Choice>
  </mc:AlternateContent>
  <bookViews>
    <workbookView xWindow="0" yWindow="0" windowWidth="28080" windowHeight="11370" activeTab="1"/>
  </bookViews>
  <sheets>
    <sheet name="Czech NFI – Forest area" sheetId="1" r:id="rId1"/>
    <sheet name="2.4" sheetId="1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2" l="1"/>
  <c r="E18" i="12"/>
  <c r="E17" i="12"/>
  <c r="I19" i="12"/>
  <c r="M19" i="12"/>
  <c r="U19" i="12"/>
  <c r="AC19" i="12"/>
  <c r="AO19" i="12"/>
  <c r="AW19" i="12"/>
  <c r="BE19" i="12"/>
  <c r="BE26" i="12"/>
  <c r="BA26" i="12"/>
  <c r="AW26" i="12"/>
  <c r="AS26" i="12"/>
  <c r="AO26" i="12"/>
  <c r="AK26" i="12"/>
  <c r="AG26" i="12"/>
  <c r="AC26" i="12"/>
  <c r="Y26" i="12"/>
  <c r="U26" i="12"/>
  <c r="Q26" i="12"/>
  <c r="M26" i="12"/>
  <c r="I26" i="12"/>
  <c r="E26" i="12"/>
  <c r="E16" i="12"/>
  <c r="I16" i="12"/>
  <c r="M16" i="12"/>
  <c r="U16" i="12"/>
  <c r="AC16" i="12"/>
  <c r="AO16" i="12"/>
  <c r="AW16" i="12"/>
  <c r="BE16" i="12"/>
  <c r="BE28" i="12" l="1"/>
  <c r="BE27" i="12"/>
  <c r="BE25" i="12"/>
  <c r="BE24" i="12"/>
  <c r="BA28" i="12"/>
  <c r="BA27" i="12"/>
  <c r="BA25" i="12"/>
  <c r="BA24" i="12"/>
  <c r="AW28" i="12"/>
  <c r="AW27" i="12"/>
  <c r="AW25" i="12"/>
  <c r="AW24" i="12"/>
  <c r="AS28" i="12"/>
  <c r="AS27" i="12"/>
  <c r="AS25" i="12"/>
  <c r="AS24" i="12"/>
  <c r="AO28" i="12"/>
  <c r="AO27" i="12"/>
  <c r="AO25" i="12"/>
  <c r="AO24" i="12"/>
  <c r="AK28" i="12"/>
  <c r="AK27" i="12"/>
  <c r="AK25" i="12"/>
  <c r="AK24" i="12"/>
  <c r="AG28" i="12"/>
  <c r="AG27" i="12"/>
  <c r="AG25" i="12"/>
  <c r="AG24" i="12"/>
  <c r="AC28" i="12"/>
  <c r="AC27" i="12"/>
  <c r="AC25" i="12"/>
  <c r="AC24" i="12"/>
  <c r="Y28" i="12"/>
  <c r="Y27" i="12"/>
  <c r="Y25" i="12"/>
  <c r="Y24" i="12"/>
  <c r="U28" i="12"/>
  <c r="U27" i="12"/>
  <c r="U25" i="12"/>
  <c r="U24" i="12"/>
  <c r="Q28" i="12"/>
  <c r="Q27" i="12"/>
  <c r="Q25" i="12"/>
  <c r="Q24" i="12"/>
  <c r="M28" i="12"/>
  <c r="M27" i="12"/>
  <c r="M25" i="12"/>
  <c r="M24" i="12"/>
  <c r="I28" i="12"/>
  <c r="I27" i="12"/>
  <c r="I25" i="12"/>
  <c r="I24" i="12"/>
  <c r="E28" i="12"/>
  <c r="E27" i="12"/>
  <c r="E25" i="12"/>
  <c r="E24" i="12"/>
  <c r="BE18" i="12"/>
  <c r="BE17" i="12"/>
  <c r="BE15" i="12"/>
  <c r="BE14" i="12"/>
  <c r="AW18" i="12"/>
  <c r="AW17" i="12"/>
  <c r="AW15" i="12"/>
  <c r="AW14" i="12"/>
  <c r="AO18" i="12"/>
  <c r="AO17" i="12"/>
  <c r="AO15" i="12"/>
  <c r="AO14" i="12"/>
  <c r="AC18" i="12"/>
  <c r="AC17" i="12"/>
  <c r="AC15" i="12"/>
  <c r="AC14" i="12"/>
  <c r="U18" i="12"/>
  <c r="U17" i="12"/>
  <c r="U15" i="12"/>
  <c r="U14" i="12"/>
  <c r="M18" i="12"/>
  <c r="M17" i="12"/>
  <c r="M15" i="12"/>
  <c r="M14" i="12"/>
  <c r="I18" i="12"/>
  <c r="I17" i="12"/>
  <c r="I15" i="12"/>
  <c r="I14" i="12"/>
  <c r="E15" i="12"/>
  <c r="E14" i="12"/>
  <c r="BE29" i="12" l="1"/>
  <c r="BA29" i="12"/>
  <c r="AW29" i="12"/>
  <c r="AS29" i="12"/>
  <c r="AO29" i="12"/>
  <c r="AK29" i="12"/>
  <c r="AG29" i="12"/>
  <c r="AC29" i="12"/>
  <c r="Y29" i="12"/>
  <c r="U29" i="12"/>
  <c r="Q29" i="12"/>
  <c r="M29" i="12"/>
  <c r="I29" i="12"/>
  <c r="E29" i="12"/>
</calcChain>
</file>

<file path=xl/sharedStrings.xml><?xml version="1.0" encoding="utf-8"?>
<sst xmlns="http://schemas.openxmlformats.org/spreadsheetml/2006/main" count="153" uniqueCount="72">
  <si>
    <t>1</t>
  </si>
  <si>
    <t>1.1</t>
  </si>
  <si>
    <t>1.2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</si>
  <si>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</si>
  <si>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</si>
  <si>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</si>
  <si>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</si>
  <si>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</si>
  <si>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</si>
  <si>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</si>
  <si>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</si>
  <si>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</si>
  <si>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</si>
  <si>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Chapter Area</t>
  </si>
  <si>
    <t>Total area</t>
  </si>
  <si>
    <t>Total forest land</t>
  </si>
  <si>
    <t>Timberland</t>
  </si>
  <si>
    <t>Total area of the Czech Republic by FRA classes</t>
  </si>
  <si>
    <t>Total area of the Czech Republic by IPCC classes</t>
  </si>
  <si>
    <t>Total forest land by ownership</t>
  </si>
  <si>
    <t>Total forest land by availability for wood supply</t>
  </si>
  <si>
    <t xml:space="preserve">Total timberland </t>
  </si>
  <si>
    <t>Total timberland by forest type</t>
  </si>
  <si>
    <t>Total timberland by tree species</t>
  </si>
  <si>
    <t>Total timberland by age classes</t>
  </si>
  <si>
    <t>[ha]</t>
  </si>
  <si>
    <t>[%]</t>
  </si>
  <si>
    <t>×</t>
  </si>
  <si>
    <t>CZ01 – Praha</t>
  </si>
  <si>
    <t>CZ02 – Střední Čechy</t>
  </si>
  <si>
    <t>CZ03 – Jihozápad</t>
  </si>
  <si>
    <t>CZ04 – Severozápad</t>
  </si>
  <si>
    <t>CZ05 – Severovýchod</t>
  </si>
  <si>
    <t>CZ06 – Jihovýchod</t>
  </si>
  <si>
    <t>CZ07 – Střední Morava</t>
  </si>
  <si>
    <t>CZ08 – Moravskoslezsko</t>
  </si>
  <si>
    <t>Total</t>
  </si>
  <si>
    <t>CZ010 – Hlavní město Praha</t>
  </si>
  <si>
    <t>CZ020 – Středočeský</t>
  </si>
  <si>
    <t>CZ031 – Jihočeský</t>
  </si>
  <si>
    <t>CZ032 – Plzeňský</t>
  </si>
  <si>
    <t>CZ041 – Karlovarský</t>
  </si>
  <si>
    <t>CZ042 – Ústecký</t>
  </si>
  <si>
    <t>CZ051 – Liberecký</t>
  </si>
  <si>
    <t>CZ052 – Královéhradecký</t>
  </si>
  <si>
    <t>CZ053 – Pardubický</t>
  </si>
  <si>
    <t>CZ063 – Vysočina</t>
  </si>
  <si>
    <t>CZ064 – Jihomoravský</t>
  </si>
  <si>
    <t>CZ071 – Olomoucký</t>
  </si>
  <si>
    <t>CZ072 – Zlínský</t>
  </si>
  <si>
    <t>CZ080 – Moravskoslezský</t>
  </si>
  <si>
    <t>[α=0,05]</t>
  </si>
  <si>
    <t>Total forest land (FRA definition)</t>
  </si>
  <si>
    <t>Total forest land by accessibility and land use</t>
  </si>
  <si>
    <t>Area / NUTS 0 - Country level</t>
  </si>
  <si>
    <t>Area / NUTS 2 - Statistical Areas</t>
  </si>
  <si>
    <t>Area / NUTS 3 - Administrative Regions</t>
  </si>
  <si>
    <t>CZ – Czech Republic</t>
  </si>
  <si>
    <t>Source: Data as provided by Jan Maslo, Forest Management Institute, Czech Republic in December 2019 on request of Marco Onida, DG Environment, European Commission</t>
  </si>
  <si>
    <t>Value adding steps:</t>
  </si>
  <si>
    <t>Table formated</t>
  </si>
  <si>
    <t>Table Quality checked: Totals</t>
  </si>
  <si>
    <t>JRC value adding: 2020-01</t>
  </si>
  <si>
    <t>calculated [%]</t>
  </si>
  <si>
    <t>NFI II (2011-2015) - Table 2.4: Total Forest Land by Accessibility and Land use</t>
  </si>
  <si>
    <t>Access categories and Land use sub-categories for accessible Forest Land</t>
  </si>
  <si>
    <t>Unstocked forest land</t>
  </si>
  <si>
    <t>Other</t>
  </si>
  <si>
    <t>Accessible / walkable – total</t>
  </si>
  <si>
    <t>Inaccessible / impossible to walk on</t>
  </si>
  <si>
    <t>Column with 'calculated [%]' added to provide proportion for each Access and Land use Class of Czech Republic territory also for the NUTS units.</t>
  </si>
  <si>
    <t>Timberland / Stands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</si>
</sst>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0" fontId="6" fillId="0" borderId="0" applyNumberFormat="0" applyBorder="0" applyAlignment="0"/>
  </cellStyleXfs>
  <cellXfs count="9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0" fontId="1" fillId="0" borderId="0" xfId="1"/>
    <xf numFmtId="4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  <xf numFmtId="164" fontId="0" fillId="0" borderId="0" xfId="0" applyNumberFormat="1" applyAlignment="1"/>
    <xf numFmtId="164" fontId="4" fillId="0" borderId="1" xfId="0" applyNumberFormat="1" applyFont="1" applyBorder="1" applyAlignment="1"/>
    <xf numFmtId="164" fontId="4" fillId="0" borderId="2" xfId="0" applyNumberFormat="1" applyFont="1" applyBorder="1" applyAlignment="1"/>
    <xf numFmtId="164" fontId="0" fillId="0" borderId="3" xfId="0" applyNumberFormat="1" applyBorder="1" applyAlignment="1">
      <alignment horizontal="right"/>
    </xf>
    <xf numFmtId="165" fontId="0" fillId="0" borderId="3" xfId="3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165" fontId="0" fillId="0" borderId="9" xfId="3" applyNumberFormat="1" applyFont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4" fontId="0" fillId="0" borderId="0" xfId="0" applyNumberFormat="1" applyBorder="1"/>
    <xf numFmtId="4" fontId="0" fillId="0" borderId="8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164" fontId="4" fillId="0" borderId="15" xfId="0" applyNumberFormat="1" applyFont="1" applyBorder="1"/>
    <xf numFmtId="164" fontId="0" fillId="0" borderId="18" xfId="0" applyNumberFormat="1" applyBorder="1" applyAlignment="1">
      <alignment horizontal="right"/>
    </xf>
    <xf numFmtId="164" fontId="0" fillId="0" borderId="19" xfId="0" applyNumberFormat="1" applyBorder="1" applyAlignment="1">
      <alignment horizontal="right"/>
    </xf>
    <xf numFmtId="165" fontId="0" fillId="0" borderId="20" xfId="3" applyNumberFormat="1" applyFont="1" applyBorder="1" applyAlignment="1">
      <alignment horizontal="right"/>
    </xf>
    <xf numFmtId="4" fontId="0" fillId="0" borderId="18" xfId="0" applyNumberFormat="1" applyBorder="1" applyAlignment="1">
      <alignment horizontal="right"/>
    </xf>
    <xf numFmtId="4" fontId="0" fillId="0" borderId="19" xfId="0" applyNumberFormat="1" applyBorder="1" applyAlignment="1">
      <alignment horizontal="right"/>
    </xf>
    <xf numFmtId="164" fontId="4" fillId="0" borderId="16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horizontal="center"/>
    </xf>
    <xf numFmtId="4" fontId="4" fillId="0" borderId="12" xfId="0" applyNumberFormat="1" applyFont="1" applyBorder="1" applyAlignment="1">
      <alignment horizontal="center"/>
    </xf>
    <xf numFmtId="4" fontId="4" fillId="0" borderId="10" xfId="0" applyNumberFormat="1" applyFont="1" applyBorder="1" applyAlignment="1">
      <alignment horizontal="center"/>
    </xf>
    <xf numFmtId="165" fontId="0" fillId="0" borderId="19" xfId="3" applyNumberFormat="1" applyFont="1" applyBorder="1" applyAlignment="1">
      <alignment horizontal="right"/>
    </xf>
    <xf numFmtId="164" fontId="0" fillId="0" borderId="20" xfId="0" applyNumberFormat="1" applyBorder="1" applyAlignment="1">
      <alignment horizontal="right"/>
    </xf>
    <xf numFmtId="164" fontId="4" fillId="0" borderId="12" xfId="0" applyNumberFormat="1" applyFont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64" fontId="4" fillId="0" borderId="21" xfId="0" applyNumberFormat="1" applyFont="1" applyBorder="1"/>
    <xf numFmtId="164" fontId="0" fillId="0" borderId="22" xfId="0" applyNumberFormat="1" applyBorder="1" applyAlignment="1">
      <alignment horizontal="right"/>
    </xf>
    <xf numFmtId="164" fontId="0" fillId="0" borderId="23" xfId="0" applyNumberFormat="1" applyBorder="1" applyAlignment="1">
      <alignment horizontal="right"/>
    </xf>
    <xf numFmtId="165" fontId="0" fillId="0" borderId="24" xfId="3" applyNumberFormat="1" applyFont="1" applyBorder="1" applyAlignment="1">
      <alignment horizontal="right"/>
    </xf>
    <xf numFmtId="165" fontId="0" fillId="0" borderId="23" xfId="3" applyNumberFormat="1" applyFont="1" applyBorder="1" applyAlignment="1">
      <alignment horizontal="right"/>
    </xf>
    <xf numFmtId="164" fontId="0" fillId="0" borderId="24" xfId="0" applyNumberFormat="1" applyBorder="1" applyAlignment="1">
      <alignment horizontal="right"/>
    </xf>
    <xf numFmtId="164" fontId="4" fillId="0" borderId="4" xfId="0" applyNumberFormat="1" applyFont="1" applyBorder="1"/>
    <xf numFmtId="164" fontId="4" fillId="0" borderId="25" xfId="0" applyNumberFormat="1" applyFont="1" applyBorder="1" applyAlignment="1">
      <alignment horizontal="right"/>
    </xf>
    <xf numFmtId="164" fontId="4" fillId="0" borderId="26" xfId="0" applyNumberFormat="1" applyFont="1" applyBorder="1" applyAlignment="1">
      <alignment horizontal="right"/>
    </xf>
    <xf numFmtId="165" fontId="4" fillId="0" borderId="27" xfId="3" applyNumberFormat="1" applyFont="1" applyBorder="1" applyAlignment="1">
      <alignment horizontal="right"/>
    </xf>
    <xf numFmtId="165" fontId="4" fillId="0" borderId="26" xfId="3" applyNumberFormat="1" applyFont="1" applyBorder="1" applyAlignment="1">
      <alignment horizontal="right"/>
    </xf>
    <xf numFmtId="164" fontId="4" fillId="0" borderId="27" xfId="0" applyNumberFormat="1" applyFont="1" applyBorder="1" applyAlignment="1">
      <alignment horizontal="right"/>
    </xf>
    <xf numFmtId="4" fontId="0" fillId="0" borderId="22" xfId="0" applyNumberFormat="1" applyBorder="1" applyAlignment="1">
      <alignment horizontal="right"/>
    </xf>
    <xf numFmtId="4" fontId="0" fillId="0" borderId="23" xfId="0" applyNumberFormat="1" applyBorder="1" applyAlignment="1">
      <alignment horizontal="right"/>
    </xf>
    <xf numFmtId="4" fontId="4" fillId="0" borderId="25" xfId="0" applyNumberFormat="1" applyFont="1" applyBorder="1" applyAlignment="1">
      <alignment horizontal="right"/>
    </xf>
    <xf numFmtId="4" fontId="4" fillId="0" borderId="26" xfId="0" applyNumberFormat="1" applyFont="1" applyBorder="1" applyAlignment="1">
      <alignment horizontal="right"/>
    </xf>
    <xf numFmtId="164" fontId="4" fillId="0" borderId="17" xfId="0" applyNumberFormat="1" applyFont="1" applyBorder="1" applyAlignment="1">
      <alignment horizontal="left"/>
    </xf>
    <xf numFmtId="164" fontId="4" fillId="0" borderId="15" xfId="0" applyNumberFormat="1" applyFont="1" applyBorder="1" applyAlignment="1">
      <alignment horizontal="left"/>
    </xf>
    <xf numFmtId="164" fontId="4" fillId="0" borderId="21" xfId="0" applyNumberFormat="1" applyFont="1" applyBorder="1" applyAlignment="1">
      <alignment horizontal="left"/>
    </xf>
    <xf numFmtId="164" fontId="4" fillId="0" borderId="4" xfId="0" applyNumberFormat="1" applyFont="1" applyBorder="1" applyAlignment="1">
      <alignment horizontal="left"/>
    </xf>
    <xf numFmtId="164" fontId="4" fillId="0" borderId="25" xfId="0" applyNumberFormat="1" applyFont="1" applyBorder="1" applyAlignment="1">
      <alignment horizontal="center"/>
    </xf>
    <xf numFmtId="164" fontId="5" fillId="0" borderId="0" xfId="0" applyNumberFormat="1" applyFont="1"/>
    <xf numFmtId="0" fontId="7" fillId="0" borderId="0" xfId="4" applyFont="1" applyFill="1" applyProtection="1"/>
    <xf numFmtId="0" fontId="8" fillId="0" borderId="0" xfId="0" applyFont="1" applyAlignment="1">
      <alignment horizontal="center" vertical="center"/>
    </xf>
    <xf numFmtId="164" fontId="0" fillId="0" borderId="31" xfId="0" applyNumberFormat="1" applyBorder="1" applyAlignment="1">
      <alignment horizontal="right"/>
    </xf>
    <xf numFmtId="164" fontId="0" fillId="0" borderId="32" xfId="0" applyNumberFormat="1" applyBorder="1" applyAlignment="1">
      <alignment horizontal="right"/>
    </xf>
    <xf numFmtId="164" fontId="0" fillId="0" borderId="33" xfId="0" applyNumberFormat="1" applyBorder="1" applyAlignment="1">
      <alignment horizontal="right"/>
    </xf>
    <xf numFmtId="164" fontId="0" fillId="0" borderId="34" xfId="0" applyNumberFormat="1" applyBorder="1"/>
    <xf numFmtId="164" fontId="0" fillId="0" borderId="35" xfId="0" applyNumberFormat="1" applyBorder="1"/>
    <xf numFmtId="164" fontId="0" fillId="0" borderId="36" xfId="0" applyNumberFormat="1" applyBorder="1"/>
    <xf numFmtId="4" fontId="0" fillId="0" borderId="32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4" fontId="0" fillId="0" borderId="34" xfId="0" applyNumberFormat="1" applyBorder="1"/>
    <xf numFmtId="164" fontId="4" fillId="0" borderId="37" xfId="0" applyNumberFormat="1" applyFont="1" applyBorder="1" applyAlignment="1">
      <alignment horizontal="left"/>
    </xf>
    <xf numFmtId="164" fontId="0" fillId="0" borderId="38" xfId="0" applyNumberFormat="1" applyBorder="1" applyAlignment="1">
      <alignment horizontal="right"/>
    </xf>
    <xf numFmtId="164" fontId="0" fillId="0" borderId="39" xfId="0" applyNumberFormat="1" applyBorder="1" applyAlignment="1">
      <alignment horizontal="right"/>
    </xf>
    <xf numFmtId="164" fontId="0" fillId="0" borderId="40" xfId="0" applyNumberFormat="1" applyBorder="1" applyAlignment="1">
      <alignment horizontal="right"/>
    </xf>
    <xf numFmtId="164" fontId="4" fillId="0" borderId="37" xfId="0" applyNumberFormat="1" applyFont="1" applyBorder="1"/>
    <xf numFmtId="165" fontId="0" fillId="0" borderId="40" xfId="3" applyNumberFormat="1" applyFont="1" applyBorder="1" applyAlignment="1">
      <alignment horizontal="right"/>
    </xf>
    <xf numFmtId="165" fontId="0" fillId="0" borderId="39" xfId="3" applyNumberFormat="1" applyFont="1" applyBorder="1" applyAlignment="1">
      <alignment horizontal="right"/>
    </xf>
    <xf numFmtId="4" fontId="0" fillId="0" borderId="38" xfId="0" applyNumberFormat="1" applyBorder="1" applyAlignment="1">
      <alignment horizontal="right"/>
    </xf>
    <xf numFmtId="4" fontId="0" fillId="0" borderId="39" xfId="0" applyNumberFormat="1" applyBorder="1" applyAlignment="1">
      <alignment horizontal="right"/>
    </xf>
    <xf numFmtId="164" fontId="4" fillId="0" borderId="28" xfId="0" applyNumberFormat="1" applyFont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13" xfId="0" applyNumberFormat="1" applyFont="1" applyBorder="1" applyAlignment="1">
      <alignment horizontal="center"/>
    </xf>
    <xf numFmtId="4" fontId="4" fillId="0" borderId="14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4" fontId="4" fillId="0" borderId="5" xfId="0" applyNumberFormat="1" applyFont="1" applyBorder="1" applyAlignment="1">
      <alignment horizontal="center"/>
    </xf>
    <xf numFmtId="4" fontId="4" fillId="0" borderId="6" xfId="0" applyNumberFormat="1" applyFon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164" fontId="4" fillId="0" borderId="27" xfId="0" applyNumberFormat="1" applyFont="1" applyBorder="1" applyAlignment="1">
      <alignment horizontal="center"/>
    </xf>
    <xf numFmtId="4" fontId="4" fillId="0" borderId="11" xfId="0" applyNumberFormat="1" applyFont="1" applyBorder="1" applyAlignment="1">
      <alignment horizontal="center"/>
    </xf>
  </cellXfs>
  <cellStyles count="5">
    <cellStyle name="Hyperlink" xfId="1" builtinId="8"/>
    <cellStyle name="Normal" xfId="0" builtinId="0"/>
    <cellStyle name="Normal 2" xfId="4"/>
    <cellStyle name="Normální 2" xfId="2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B3" sqref="B3"/>
    </sheetView>
  </sheetViews>
  <sheetFormatPr defaultRowHeight="15" x14ac:dyDescent="0.25"/>
  <cols>
    <col min="2" max="2" width="88.140625" customWidth="1"/>
  </cols>
  <sheetData>
    <row r="1" spans="1:2" x14ac:dyDescent="0.25">
      <c r="A1" t="s">
        <v>13</v>
      </c>
    </row>
    <row r="2" spans="1:2" x14ac:dyDescent="0.25">
      <c r="A2" s="2" t="s">
        <v>0</v>
      </c>
      <c r="B2" t="s">
        <v>14</v>
      </c>
    </row>
    <row r="3" spans="1:2" x14ac:dyDescent="0.25">
      <c r="A3" s="1" t="s">
        <v>1</v>
      </c>
      <c r="B3" s="3" t="s">
        <v>17</v>
      </c>
    </row>
    <row r="4" spans="1:2" x14ac:dyDescent="0.25">
      <c r="A4" s="1" t="s">
        <v>2</v>
      </c>
      <c r="B4" s="3" t="s">
        <v>18</v>
      </c>
    </row>
    <row r="5" spans="1:2" x14ac:dyDescent="0.25">
      <c r="A5" s="2" t="s">
        <v>3</v>
      </c>
      <c r="B5" t="s">
        <v>15</v>
      </c>
    </row>
    <row r="6" spans="1:2" x14ac:dyDescent="0.25">
      <c r="A6" s="1" t="s">
        <v>4</v>
      </c>
      <c r="B6" s="3" t="s">
        <v>52</v>
      </c>
    </row>
    <row r="7" spans="1:2" x14ac:dyDescent="0.25">
      <c r="A7" s="1" t="s">
        <v>5</v>
      </c>
      <c r="B7" s="3" t="s">
        <v>20</v>
      </c>
    </row>
    <row r="8" spans="1:2" x14ac:dyDescent="0.25">
      <c r="A8" s="1" t="s">
        <v>6</v>
      </c>
      <c r="B8" s="3" t="s">
        <v>19</v>
      </c>
    </row>
    <row r="9" spans="1:2" x14ac:dyDescent="0.25">
      <c r="A9" s="1" t="s">
        <v>7</v>
      </c>
      <c r="B9" s="3" t="s">
        <v>53</v>
      </c>
    </row>
    <row r="10" spans="1:2" x14ac:dyDescent="0.25">
      <c r="A10" s="2" t="s">
        <v>8</v>
      </c>
      <c r="B10" t="s">
        <v>16</v>
      </c>
    </row>
    <row r="11" spans="1:2" x14ac:dyDescent="0.25">
      <c r="A11" s="1" t="s">
        <v>9</v>
      </c>
      <c r="B11" s="3" t="s">
        <v>21</v>
      </c>
    </row>
    <row r="12" spans="1:2" x14ac:dyDescent="0.25">
      <c r="A12" s="1" t="s">
        <v>10</v>
      </c>
      <c r="B12" s="3" t="s">
        <v>22</v>
      </c>
    </row>
    <row r="13" spans="1:2" x14ac:dyDescent="0.25">
      <c r="A13" s="1" t="s">
        <v>11</v>
      </c>
      <c r="B13" s="3" t="s">
        <v>23</v>
      </c>
    </row>
    <row r="14" spans="1:2" x14ac:dyDescent="0.25">
      <c r="A14" s="1" t="s">
        <v>12</v>
      </c>
      <c r="B14" s="3" t="s">
        <v>24</v>
      </c>
    </row>
  </sheetData>
  <hyperlinks>
    <hyperlink ref="B3" location="'1.1'!A1" display="Total area of the Czech Republic by FRA classes"/>
    <hyperlink ref="B4" location="'1.2'!A1" display="Total area of the Czech Republic by IPCC classes"/>
    <hyperlink ref="B6" location="'2.1'!A1" display="Total forest land (according to FRA definition)"/>
    <hyperlink ref="B7" location="'2.2'!A1" display="Total forest land by availability for wood supply"/>
    <hyperlink ref="B9" location="'2.4'!A1" display="Total forest land by ownership"/>
    <hyperlink ref="B11" location="'3.1'!A1" display="Total timberland "/>
    <hyperlink ref="B12" location="'3.2'!A1" display="Total timberland by forest type"/>
    <hyperlink ref="B13" location="'3.3'!A1" display="Total timberland by tree species"/>
    <hyperlink ref="B14" location="'3.4'!A1" display="Total timberland by age classes"/>
    <hyperlink ref="B8" location="'2.3'!A1" display="Total forest land by ownership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9.140625" defaultRowHeight="15" x14ac:dyDescent="0.25"/>
  <cols>
    <col min="1" max="1" width="66" style="4" customWidth="1"/>
    <col min="2" max="57" width="15.7109375" style="4" customWidth="1"/>
    <col min="58" max="58" width="11.7109375" style="4" bestFit="1" customWidth="1"/>
    <col min="59" max="16384" width="9.140625" style="4"/>
  </cols>
  <sheetData>
    <row r="1" spans="1:57" ht="19.5" thickBot="1" x14ac:dyDescent="0.35">
      <c r="A1" s="58" t="s">
        <v>64</v>
      </c>
    </row>
    <row r="2" spans="1:57" ht="15.75" thickBot="1" x14ac:dyDescent="0.3">
      <c r="A2" s="11" t="s">
        <v>54</v>
      </c>
      <c r="B2" s="80" t="s">
        <v>57</v>
      </c>
      <c r="C2" s="81"/>
      <c r="D2" s="81"/>
      <c r="E2" s="81"/>
      <c r="F2" s="81"/>
      <c r="G2" s="82"/>
      <c r="H2" s="10"/>
      <c r="I2" s="9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57" ht="15.75" thickBot="1" x14ac:dyDescent="0.3">
      <c r="A3" s="28" t="s">
        <v>65</v>
      </c>
      <c r="B3" s="57" t="s">
        <v>25</v>
      </c>
      <c r="C3" s="93" t="s">
        <v>51</v>
      </c>
      <c r="D3" s="94"/>
      <c r="E3" s="57" t="s">
        <v>26</v>
      </c>
      <c r="F3" s="93" t="s">
        <v>51</v>
      </c>
      <c r="G3" s="94"/>
      <c r="H3" s="8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57" x14ac:dyDescent="0.25">
      <c r="A4" s="53" t="s">
        <v>71</v>
      </c>
      <c r="B4" s="23">
        <v>2852000</v>
      </c>
      <c r="C4" s="24">
        <v>2804861.86</v>
      </c>
      <c r="D4" s="33">
        <v>2899138.14</v>
      </c>
      <c r="E4" s="23">
        <v>98.2</v>
      </c>
      <c r="F4" s="24">
        <v>98</v>
      </c>
      <c r="G4" s="33">
        <v>98.4</v>
      </c>
      <c r="H4" s="7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spans="1:57" x14ac:dyDescent="0.25">
      <c r="A5" s="54" t="s">
        <v>66</v>
      </c>
      <c r="B5" s="17">
        <v>6800</v>
      </c>
      <c r="C5" s="13">
        <v>4516.16</v>
      </c>
      <c r="D5" s="20">
        <v>9083.84</v>
      </c>
      <c r="E5" s="17">
        <v>0.2</v>
      </c>
      <c r="F5" s="13">
        <v>0.2</v>
      </c>
      <c r="G5" s="20">
        <v>0.3</v>
      </c>
      <c r="H5" s="7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57" ht="15.75" thickBot="1" x14ac:dyDescent="0.3">
      <c r="A6" s="55" t="s">
        <v>67</v>
      </c>
      <c r="B6" s="38">
        <v>11000</v>
      </c>
      <c r="C6" s="39">
        <v>8044.33</v>
      </c>
      <c r="D6" s="42">
        <v>13955.67</v>
      </c>
      <c r="E6" s="38">
        <v>0.4</v>
      </c>
      <c r="F6" s="39">
        <v>0.3</v>
      </c>
      <c r="G6" s="42">
        <v>0.5</v>
      </c>
      <c r="H6" s="7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57" ht="15.75" thickBot="1" x14ac:dyDescent="0.3">
      <c r="A7" s="56" t="s">
        <v>68</v>
      </c>
      <c r="B7" s="44">
        <v>2869800</v>
      </c>
      <c r="C7" s="45">
        <v>2822503.36</v>
      </c>
      <c r="D7" s="48">
        <v>2917096.64</v>
      </c>
      <c r="E7" s="44">
        <v>98.8</v>
      </c>
      <c r="F7" s="45">
        <v>98.6</v>
      </c>
      <c r="G7" s="48">
        <v>99</v>
      </c>
      <c r="H7" s="7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57" ht="15.75" thickBot="1" x14ac:dyDescent="0.3">
      <c r="A8" s="71" t="s">
        <v>69</v>
      </c>
      <c r="B8" s="72">
        <v>34800</v>
      </c>
      <c r="C8" s="73">
        <v>29446.77</v>
      </c>
      <c r="D8" s="74">
        <v>40153.230000000003</v>
      </c>
      <c r="E8" s="72">
        <v>1.2</v>
      </c>
      <c r="F8" s="73">
        <v>1</v>
      </c>
      <c r="G8" s="74">
        <v>1.4</v>
      </c>
      <c r="H8" s="7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57" ht="15.75" thickBot="1" x14ac:dyDescent="0.3">
      <c r="A9" s="56" t="s">
        <v>36</v>
      </c>
      <c r="B9" s="44">
        <v>2904600</v>
      </c>
      <c r="C9" s="45">
        <v>2857137.56</v>
      </c>
      <c r="D9" s="48">
        <v>2952062.44</v>
      </c>
      <c r="E9" s="44">
        <v>100</v>
      </c>
      <c r="F9" s="45" t="s">
        <v>27</v>
      </c>
      <c r="G9" s="48" t="s">
        <v>27</v>
      </c>
      <c r="H9" s="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57" x14ac:dyDescent="0.25">
      <c r="A10" s="6"/>
      <c r="B10" s="7"/>
      <c r="C10" s="7"/>
      <c r="D10" s="7"/>
      <c r="E10" s="7"/>
      <c r="F10" s="7"/>
      <c r="G10" s="7"/>
      <c r="H10" s="7"/>
      <c r="I10" s="7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1:57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</row>
    <row r="12" spans="1:57" x14ac:dyDescent="0.25">
      <c r="A12" s="12" t="s">
        <v>55</v>
      </c>
      <c r="B12" s="86" t="s">
        <v>28</v>
      </c>
      <c r="C12" s="87"/>
      <c r="D12" s="87"/>
      <c r="E12" s="88"/>
      <c r="F12" s="86" t="s">
        <v>29</v>
      </c>
      <c r="G12" s="87"/>
      <c r="H12" s="87"/>
      <c r="I12" s="88"/>
      <c r="J12" s="86" t="s">
        <v>30</v>
      </c>
      <c r="K12" s="87"/>
      <c r="L12" s="87"/>
      <c r="M12" s="87"/>
      <c r="N12" s="87"/>
      <c r="O12" s="87"/>
      <c r="P12" s="87"/>
      <c r="Q12" s="88"/>
      <c r="R12" s="86" t="s">
        <v>31</v>
      </c>
      <c r="S12" s="87"/>
      <c r="T12" s="87"/>
      <c r="U12" s="87"/>
      <c r="V12" s="87"/>
      <c r="W12" s="87"/>
      <c r="X12" s="87"/>
      <c r="Y12" s="88"/>
      <c r="Z12" s="86" t="s">
        <v>32</v>
      </c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8"/>
      <c r="AL12" s="86" t="s">
        <v>33</v>
      </c>
      <c r="AM12" s="87"/>
      <c r="AN12" s="87"/>
      <c r="AO12" s="87"/>
      <c r="AP12" s="87"/>
      <c r="AQ12" s="87"/>
      <c r="AR12" s="87"/>
      <c r="AS12" s="88"/>
      <c r="AT12" s="86" t="s">
        <v>34</v>
      </c>
      <c r="AU12" s="87"/>
      <c r="AV12" s="87"/>
      <c r="AW12" s="87"/>
      <c r="AX12" s="87"/>
      <c r="AY12" s="87"/>
      <c r="AZ12" s="87"/>
      <c r="BA12" s="88"/>
      <c r="BB12" s="86" t="s">
        <v>35</v>
      </c>
      <c r="BC12" s="87"/>
      <c r="BD12" s="87"/>
      <c r="BE12" s="88"/>
    </row>
    <row r="13" spans="1:57" ht="15.75" thickBot="1" x14ac:dyDescent="0.3">
      <c r="A13" s="28" t="s">
        <v>65</v>
      </c>
      <c r="B13" s="29" t="s">
        <v>25</v>
      </c>
      <c r="C13" s="92" t="s">
        <v>51</v>
      </c>
      <c r="D13" s="92"/>
      <c r="E13" s="34" t="s">
        <v>63</v>
      </c>
      <c r="F13" s="29" t="s">
        <v>25</v>
      </c>
      <c r="G13" s="92" t="s">
        <v>51</v>
      </c>
      <c r="H13" s="92"/>
      <c r="I13" s="30" t="s">
        <v>63</v>
      </c>
      <c r="J13" s="29" t="s">
        <v>25</v>
      </c>
      <c r="K13" s="92" t="s">
        <v>51</v>
      </c>
      <c r="L13" s="92"/>
      <c r="M13" s="35" t="s">
        <v>63</v>
      </c>
      <c r="N13" s="36"/>
      <c r="O13" s="36"/>
      <c r="P13" s="36"/>
      <c r="Q13" s="34"/>
      <c r="R13" s="29" t="s">
        <v>25</v>
      </c>
      <c r="S13" s="92" t="s">
        <v>51</v>
      </c>
      <c r="T13" s="92"/>
      <c r="U13" s="35" t="s">
        <v>63</v>
      </c>
      <c r="V13" s="36"/>
      <c r="W13" s="36"/>
      <c r="X13" s="36"/>
      <c r="Y13" s="34"/>
      <c r="Z13" s="29" t="s">
        <v>25</v>
      </c>
      <c r="AA13" s="92" t="s">
        <v>51</v>
      </c>
      <c r="AB13" s="92"/>
      <c r="AC13" s="35" t="s">
        <v>63</v>
      </c>
      <c r="AD13" s="36"/>
      <c r="AE13" s="36"/>
      <c r="AF13" s="36"/>
      <c r="AG13" s="36"/>
      <c r="AH13" s="36"/>
      <c r="AI13" s="36"/>
      <c r="AJ13" s="36"/>
      <c r="AK13" s="34"/>
      <c r="AL13" s="29" t="s">
        <v>25</v>
      </c>
      <c r="AM13" s="92" t="s">
        <v>51</v>
      </c>
      <c r="AN13" s="92"/>
      <c r="AO13" s="35" t="s">
        <v>63</v>
      </c>
      <c r="AP13" s="36"/>
      <c r="AQ13" s="36"/>
      <c r="AR13" s="36"/>
      <c r="AS13" s="34"/>
      <c r="AT13" s="29" t="s">
        <v>25</v>
      </c>
      <c r="AU13" s="92" t="s">
        <v>51</v>
      </c>
      <c r="AV13" s="92"/>
      <c r="AW13" s="35" t="s">
        <v>63</v>
      </c>
      <c r="AX13" s="36"/>
      <c r="AY13" s="36"/>
      <c r="AZ13" s="36"/>
      <c r="BA13" s="34"/>
      <c r="BB13" s="29" t="s">
        <v>25</v>
      </c>
      <c r="BC13" s="92" t="s">
        <v>51</v>
      </c>
      <c r="BD13" s="92"/>
      <c r="BE13" s="30" t="s">
        <v>63</v>
      </c>
    </row>
    <row r="14" spans="1:57" x14ac:dyDescent="0.25">
      <c r="A14" s="53" t="s">
        <v>71</v>
      </c>
      <c r="B14" s="23">
        <v>5000</v>
      </c>
      <c r="C14" s="24">
        <v>2621.95</v>
      </c>
      <c r="D14" s="24">
        <v>7378.05</v>
      </c>
      <c r="E14" s="25">
        <f>B14/B$19</f>
        <v>0.92592592592592593</v>
      </c>
      <c r="F14" s="23">
        <v>328400</v>
      </c>
      <c r="G14" s="24">
        <v>311599.93</v>
      </c>
      <c r="H14" s="24">
        <v>345200.07</v>
      </c>
      <c r="I14" s="25">
        <f>F14/F$19</f>
        <v>0.96645085344320192</v>
      </c>
      <c r="J14" s="23">
        <v>728200</v>
      </c>
      <c r="K14" s="24">
        <v>705424.73</v>
      </c>
      <c r="L14" s="24">
        <v>750975.27</v>
      </c>
      <c r="M14" s="32">
        <f>J14/J$19</f>
        <v>0.98325681879557114</v>
      </c>
      <c r="N14" s="24"/>
      <c r="O14" s="24"/>
      <c r="P14" s="24"/>
      <c r="Q14" s="33"/>
      <c r="R14" s="23">
        <v>341600</v>
      </c>
      <c r="S14" s="24">
        <v>325465.63</v>
      </c>
      <c r="T14" s="24">
        <v>357734.37</v>
      </c>
      <c r="U14" s="32">
        <f>R14/R$19</f>
        <v>0.98160919540229885</v>
      </c>
      <c r="V14" s="24"/>
      <c r="W14" s="24"/>
      <c r="X14" s="24"/>
      <c r="Y14" s="33"/>
      <c r="Z14" s="23">
        <v>453600</v>
      </c>
      <c r="AA14" s="24">
        <v>434909.57</v>
      </c>
      <c r="AB14" s="24">
        <v>472290.43</v>
      </c>
      <c r="AC14" s="32">
        <f>Z14/Z$19</f>
        <v>0.98012100259291268</v>
      </c>
      <c r="AD14" s="24"/>
      <c r="AE14" s="24"/>
      <c r="AF14" s="24"/>
      <c r="AG14" s="24"/>
      <c r="AH14" s="24"/>
      <c r="AI14" s="24"/>
      <c r="AJ14" s="24"/>
      <c r="AK14" s="33"/>
      <c r="AL14" s="23">
        <v>422400</v>
      </c>
      <c r="AM14" s="24">
        <v>403547.43</v>
      </c>
      <c r="AN14" s="24">
        <v>441252.57</v>
      </c>
      <c r="AO14" s="32">
        <f>AL14/AL$19</f>
        <v>0.98969072164948457</v>
      </c>
      <c r="AP14" s="24"/>
      <c r="AQ14" s="24"/>
      <c r="AR14" s="24"/>
      <c r="AS14" s="33"/>
      <c r="AT14" s="23">
        <v>366200</v>
      </c>
      <c r="AU14" s="24">
        <v>349236.76</v>
      </c>
      <c r="AV14" s="24">
        <v>383163.24</v>
      </c>
      <c r="AW14" s="32">
        <f>AT14/AT$19</f>
        <v>0.98653017241379315</v>
      </c>
      <c r="AX14" s="24"/>
      <c r="AY14" s="24"/>
      <c r="AZ14" s="24"/>
      <c r="BA14" s="33"/>
      <c r="BB14" s="23">
        <v>206600</v>
      </c>
      <c r="BC14" s="24">
        <v>194046.05</v>
      </c>
      <c r="BD14" s="24">
        <v>219153.95</v>
      </c>
      <c r="BE14" s="25">
        <f>BB14/BB$19</f>
        <v>0.9838095238095238</v>
      </c>
    </row>
    <row r="15" spans="1:57" x14ac:dyDescent="0.25">
      <c r="A15" s="22" t="s">
        <v>66</v>
      </c>
      <c r="B15" s="17">
        <v>0</v>
      </c>
      <c r="C15" s="13">
        <v>0</v>
      </c>
      <c r="D15" s="13">
        <v>0</v>
      </c>
      <c r="E15" s="16">
        <f>B15/B$19</f>
        <v>0</v>
      </c>
      <c r="F15" s="17">
        <v>1200</v>
      </c>
      <c r="G15" s="13">
        <v>240.64</v>
      </c>
      <c r="H15" s="13">
        <v>2159.36</v>
      </c>
      <c r="I15" s="16">
        <f>F15/F$19</f>
        <v>3.5314891112419068E-3</v>
      </c>
      <c r="J15" s="17">
        <v>2200</v>
      </c>
      <c r="K15" s="13">
        <v>901.32</v>
      </c>
      <c r="L15" s="13">
        <v>3498.68</v>
      </c>
      <c r="M15" s="14">
        <f>J15/J$19</f>
        <v>2.9705644072373751E-3</v>
      </c>
      <c r="N15" s="13"/>
      <c r="O15" s="13"/>
      <c r="P15" s="13"/>
      <c r="Q15" s="20"/>
      <c r="R15" s="17">
        <v>1200</v>
      </c>
      <c r="S15" s="13">
        <v>240.86</v>
      </c>
      <c r="T15" s="13">
        <v>2159.14</v>
      </c>
      <c r="U15" s="14">
        <f>R15/R$19</f>
        <v>3.4482758620689655E-3</v>
      </c>
      <c r="V15" s="13"/>
      <c r="W15" s="13"/>
      <c r="X15" s="13"/>
      <c r="Y15" s="20"/>
      <c r="Z15" s="17">
        <v>1200</v>
      </c>
      <c r="AA15" s="13">
        <v>240.55</v>
      </c>
      <c r="AB15" s="13">
        <v>2159.4499999999998</v>
      </c>
      <c r="AC15" s="14">
        <f>Z15/Z$19</f>
        <v>2.5929127052722557E-3</v>
      </c>
      <c r="AD15" s="13"/>
      <c r="AE15" s="13"/>
      <c r="AF15" s="13"/>
      <c r="AG15" s="13"/>
      <c r="AH15" s="13"/>
      <c r="AI15" s="13"/>
      <c r="AJ15" s="13"/>
      <c r="AK15" s="20"/>
      <c r="AL15" s="17">
        <v>0</v>
      </c>
      <c r="AM15" s="13">
        <v>0</v>
      </c>
      <c r="AN15" s="13">
        <v>0</v>
      </c>
      <c r="AO15" s="14">
        <f>AL15/AL$19</f>
        <v>0</v>
      </c>
      <c r="AP15" s="13"/>
      <c r="AQ15" s="13"/>
      <c r="AR15" s="13"/>
      <c r="AS15" s="20"/>
      <c r="AT15" s="17">
        <v>600</v>
      </c>
      <c r="AU15" s="13">
        <v>-78.680000000000007</v>
      </c>
      <c r="AV15" s="13">
        <v>1278.68</v>
      </c>
      <c r="AW15" s="14">
        <f>AT15/AT$19</f>
        <v>1.6163793103448276E-3</v>
      </c>
      <c r="AX15" s="13"/>
      <c r="AY15" s="13"/>
      <c r="AZ15" s="13"/>
      <c r="BA15" s="20"/>
      <c r="BB15" s="17">
        <v>400</v>
      </c>
      <c r="BC15" s="13">
        <v>-154.18</v>
      </c>
      <c r="BD15" s="13">
        <v>954.18</v>
      </c>
      <c r="BE15" s="16">
        <f>BB15/BB$19</f>
        <v>1.9047619047619048E-3</v>
      </c>
    </row>
    <row r="16" spans="1:57" ht="15.75" thickBot="1" x14ac:dyDescent="0.3">
      <c r="A16" s="37" t="s">
        <v>67</v>
      </c>
      <c r="B16" s="38">
        <v>0</v>
      </c>
      <c r="C16" s="39">
        <v>0</v>
      </c>
      <c r="D16" s="39">
        <v>0</v>
      </c>
      <c r="E16" s="40">
        <f>B16/B$19</f>
        <v>0</v>
      </c>
      <c r="F16" s="38">
        <v>2600</v>
      </c>
      <c r="G16" s="39">
        <v>1189.58</v>
      </c>
      <c r="H16" s="39">
        <v>4010.42</v>
      </c>
      <c r="I16" s="40">
        <f>F16/F$19</f>
        <v>7.6515597410241314E-3</v>
      </c>
      <c r="J16" s="38">
        <v>2200</v>
      </c>
      <c r="K16" s="39">
        <v>901.32</v>
      </c>
      <c r="L16" s="39">
        <v>3498.68</v>
      </c>
      <c r="M16" s="41">
        <f>J16/J$19</f>
        <v>2.9705644072373751E-3</v>
      </c>
      <c r="N16" s="39"/>
      <c r="O16" s="39"/>
      <c r="P16" s="39"/>
      <c r="Q16" s="42"/>
      <c r="R16" s="38">
        <v>1200</v>
      </c>
      <c r="S16" s="39">
        <v>240.86</v>
      </c>
      <c r="T16" s="39">
        <v>2159.14</v>
      </c>
      <c r="U16" s="41">
        <f>R16/R$19</f>
        <v>3.4482758620689655E-3</v>
      </c>
      <c r="V16" s="39"/>
      <c r="W16" s="39"/>
      <c r="X16" s="39"/>
      <c r="Y16" s="42"/>
      <c r="Z16" s="38">
        <v>2800</v>
      </c>
      <c r="AA16" s="39">
        <v>1234.75</v>
      </c>
      <c r="AB16" s="39">
        <v>4365.25</v>
      </c>
      <c r="AC16" s="41">
        <f>Z16/Z$19</f>
        <v>6.0501296456352636E-3</v>
      </c>
      <c r="AD16" s="39"/>
      <c r="AE16" s="39"/>
      <c r="AF16" s="39"/>
      <c r="AG16" s="39"/>
      <c r="AH16" s="39"/>
      <c r="AI16" s="39"/>
      <c r="AJ16" s="39"/>
      <c r="AK16" s="42"/>
      <c r="AL16" s="38">
        <v>1200</v>
      </c>
      <c r="AM16" s="39">
        <v>240.47</v>
      </c>
      <c r="AN16" s="39">
        <v>2159.5300000000002</v>
      </c>
      <c r="AO16" s="41">
        <f>AL16/AL$19</f>
        <v>2.8116213683223993E-3</v>
      </c>
      <c r="AP16" s="39"/>
      <c r="AQ16" s="39"/>
      <c r="AR16" s="39"/>
      <c r="AS16" s="42"/>
      <c r="AT16" s="38">
        <v>600</v>
      </c>
      <c r="AU16" s="39">
        <v>-78.680000000000007</v>
      </c>
      <c r="AV16" s="39">
        <v>1278.68</v>
      </c>
      <c r="AW16" s="41">
        <f>AT16/AT$19</f>
        <v>1.6163793103448276E-3</v>
      </c>
      <c r="AX16" s="39"/>
      <c r="AY16" s="39"/>
      <c r="AZ16" s="39"/>
      <c r="BA16" s="42"/>
      <c r="BB16" s="38">
        <v>400</v>
      </c>
      <c r="BC16" s="39">
        <v>-154.18</v>
      </c>
      <c r="BD16" s="39">
        <v>954.18</v>
      </c>
      <c r="BE16" s="40">
        <f>BB16/BB$19</f>
        <v>1.9047619047619048E-3</v>
      </c>
    </row>
    <row r="17" spans="1:58" ht="15.75" thickBot="1" x14ac:dyDescent="0.3">
      <c r="A17" s="43" t="s">
        <v>68</v>
      </c>
      <c r="B17" s="44">
        <v>5000</v>
      </c>
      <c r="C17" s="45">
        <v>2621.95</v>
      </c>
      <c r="D17" s="45">
        <v>7378.05</v>
      </c>
      <c r="E17" s="46">
        <f>B17/B$19</f>
        <v>0.92592592592592593</v>
      </c>
      <c r="F17" s="44">
        <v>332200</v>
      </c>
      <c r="G17" s="45">
        <v>315321.77</v>
      </c>
      <c r="H17" s="45">
        <v>349078.23</v>
      </c>
      <c r="I17" s="46">
        <f>F17/F$19</f>
        <v>0.97763390229546787</v>
      </c>
      <c r="J17" s="44">
        <v>732600</v>
      </c>
      <c r="K17" s="45">
        <v>709728.74</v>
      </c>
      <c r="L17" s="45">
        <v>755471.26</v>
      </c>
      <c r="M17" s="47">
        <f>J17/J$19</f>
        <v>0.98919794761004587</v>
      </c>
      <c r="N17" s="45"/>
      <c r="O17" s="45"/>
      <c r="P17" s="45"/>
      <c r="Q17" s="48"/>
      <c r="R17" s="44">
        <v>344000</v>
      </c>
      <c r="S17" s="45">
        <v>327809.51</v>
      </c>
      <c r="T17" s="45">
        <v>360190.49</v>
      </c>
      <c r="U17" s="47">
        <f>R17/R$19</f>
        <v>0.9885057471264368</v>
      </c>
      <c r="V17" s="45"/>
      <c r="W17" s="45"/>
      <c r="X17" s="45"/>
      <c r="Y17" s="48"/>
      <c r="Z17" s="44">
        <v>457600</v>
      </c>
      <c r="AA17" s="45">
        <v>438829.01</v>
      </c>
      <c r="AB17" s="45">
        <v>476370.99</v>
      </c>
      <c r="AC17" s="47">
        <f>Z17/Z$19</f>
        <v>0.9887640449438202</v>
      </c>
      <c r="AD17" s="45"/>
      <c r="AE17" s="45"/>
      <c r="AF17" s="45"/>
      <c r="AG17" s="45"/>
      <c r="AH17" s="45"/>
      <c r="AI17" s="45"/>
      <c r="AJ17" s="45"/>
      <c r="AK17" s="48"/>
      <c r="AL17" s="44">
        <v>423600</v>
      </c>
      <c r="AM17" s="45">
        <v>404711</v>
      </c>
      <c r="AN17" s="45">
        <v>442489</v>
      </c>
      <c r="AO17" s="47">
        <f>AL17/AL$19</f>
        <v>0.99250234301780693</v>
      </c>
      <c r="AP17" s="45"/>
      <c r="AQ17" s="45"/>
      <c r="AR17" s="45"/>
      <c r="AS17" s="48"/>
      <c r="AT17" s="44">
        <v>367400</v>
      </c>
      <c r="AU17" s="45">
        <v>350396.92</v>
      </c>
      <c r="AV17" s="45">
        <v>384403.08</v>
      </c>
      <c r="AW17" s="47">
        <f>AT17/AT$19</f>
        <v>0.98976293103448276</v>
      </c>
      <c r="AX17" s="45"/>
      <c r="AY17" s="45"/>
      <c r="AZ17" s="45"/>
      <c r="BA17" s="48"/>
      <c r="BB17" s="44">
        <v>207400</v>
      </c>
      <c r="BC17" s="45">
        <v>194820.66</v>
      </c>
      <c r="BD17" s="45">
        <v>219979.34</v>
      </c>
      <c r="BE17" s="46">
        <f>BB17/BB$19</f>
        <v>0.98761904761904762</v>
      </c>
    </row>
    <row r="18" spans="1:58" ht="15.75" thickBot="1" x14ac:dyDescent="0.3">
      <c r="A18" s="75" t="s">
        <v>69</v>
      </c>
      <c r="B18" s="72">
        <v>400</v>
      </c>
      <c r="C18" s="73">
        <v>-152.38</v>
      </c>
      <c r="D18" s="73">
        <v>952.38</v>
      </c>
      <c r="E18" s="76">
        <f>B18/B$19</f>
        <v>7.407407407407407E-2</v>
      </c>
      <c r="F18" s="72">
        <v>7600</v>
      </c>
      <c r="G18" s="73">
        <v>5014.2299999999996</v>
      </c>
      <c r="H18" s="73">
        <v>10185.77</v>
      </c>
      <c r="I18" s="76">
        <f>F18/F$19</f>
        <v>2.2366097704532076E-2</v>
      </c>
      <c r="J18" s="72">
        <v>8000</v>
      </c>
      <c r="K18" s="73">
        <v>5409.94</v>
      </c>
      <c r="L18" s="73">
        <v>10590.06</v>
      </c>
      <c r="M18" s="77">
        <f>J18/J$19</f>
        <v>1.0802052389954091E-2</v>
      </c>
      <c r="N18" s="73"/>
      <c r="O18" s="73"/>
      <c r="P18" s="73"/>
      <c r="Q18" s="74"/>
      <c r="R18" s="72">
        <v>4000</v>
      </c>
      <c r="S18" s="73">
        <v>2254.31</v>
      </c>
      <c r="T18" s="73">
        <v>5745.69</v>
      </c>
      <c r="U18" s="77">
        <f>R18/R$19</f>
        <v>1.1494252873563218E-2</v>
      </c>
      <c r="V18" s="73"/>
      <c r="W18" s="73"/>
      <c r="X18" s="73"/>
      <c r="Y18" s="74"/>
      <c r="Z18" s="72">
        <v>5200</v>
      </c>
      <c r="AA18" s="73">
        <v>3208.98</v>
      </c>
      <c r="AB18" s="73">
        <v>7191.02</v>
      </c>
      <c r="AC18" s="77">
        <f>Z18/Z$19</f>
        <v>1.1235955056179775E-2</v>
      </c>
      <c r="AD18" s="73"/>
      <c r="AE18" s="73"/>
      <c r="AF18" s="73"/>
      <c r="AG18" s="73"/>
      <c r="AH18" s="73"/>
      <c r="AI18" s="73"/>
      <c r="AJ18" s="73"/>
      <c r="AK18" s="74"/>
      <c r="AL18" s="72">
        <v>3200</v>
      </c>
      <c r="AM18" s="73">
        <v>1539.94</v>
      </c>
      <c r="AN18" s="73">
        <v>4860.0600000000004</v>
      </c>
      <c r="AO18" s="77">
        <f>AL18/AL$19</f>
        <v>7.4976569821930648E-3</v>
      </c>
      <c r="AP18" s="73"/>
      <c r="AQ18" s="73"/>
      <c r="AR18" s="73"/>
      <c r="AS18" s="74"/>
      <c r="AT18" s="72">
        <v>3800</v>
      </c>
      <c r="AU18" s="73">
        <v>2009.72</v>
      </c>
      <c r="AV18" s="73">
        <v>5590.28</v>
      </c>
      <c r="AW18" s="77">
        <f>AT18/AT$19</f>
        <v>1.0237068965517241E-2</v>
      </c>
      <c r="AX18" s="73"/>
      <c r="AY18" s="73"/>
      <c r="AZ18" s="73"/>
      <c r="BA18" s="74"/>
      <c r="BB18" s="72">
        <v>2600</v>
      </c>
      <c r="BC18" s="73">
        <v>1192.6300000000001</v>
      </c>
      <c r="BD18" s="73">
        <v>4007.37</v>
      </c>
      <c r="BE18" s="76">
        <f>BB18/BB$19</f>
        <v>1.2380952380952381E-2</v>
      </c>
    </row>
    <row r="19" spans="1:58" ht="15.75" thickBot="1" x14ac:dyDescent="0.3">
      <c r="A19" s="43" t="s">
        <v>36</v>
      </c>
      <c r="B19" s="44">
        <v>5400</v>
      </c>
      <c r="C19" s="45">
        <v>2981.37</v>
      </c>
      <c r="D19" s="45">
        <v>7818.63</v>
      </c>
      <c r="E19" s="46">
        <f>SUM(E17:E18)</f>
        <v>1</v>
      </c>
      <c r="F19" s="44">
        <v>339800</v>
      </c>
      <c r="G19" s="45">
        <v>322751.90999999997</v>
      </c>
      <c r="H19" s="45">
        <v>356848.09</v>
      </c>
      <c r="I19" s="46">
        <f>SUM(I17:I18)</f>
        <v>1</v>
      </c>
      <c r="J19" s="44">
        <v>740600</v>
      </c>
      <c r="K19" s="45">
        <v>717678.66</v>
      </c>
      <c r="L19" s="45">
        <v>763521.34</v>
      </c>
      <c r="M19" s="47">
        <f>SUM(M17:M18)</f>
        <v>1</v>
      </c>
      <c r="N19" s="45"/>
      <c r="O19" s="45"/>
      <c r="P19" s="45"/>
      <c r="Q19" s="48"/>
      <c r="R19" s="44">
        <v>348000</v>
      </c>
      <c r="S19" s="45">
        <v>331774.49</v>
      </c>
      <c r="T19" s="45">
        <v>364225.51</v>
      </c>
      <c r="U19" s="47">
        <f>SUM(U17:U18)</f>
        <v>1</v>
      </c>
      <c r="V19" s="45"/>
      <c r="W19" s="45"/>
      <c r="X19" s="45"/>
      <c r="Y19" s="48"/>
      <c r="Z19" s="44">
        <v>462800</v>
      </c>
      <c r="AA19" s="45">
        <v>443976.88</v>
      </c>
      <c r="AB19" s="45">
        <v>481623.12</v>
      </c>
      <c r="AC19" s="47">
        <f>SUM(AC17:AC18)</f>
        <v>1</v>
      </c>
      <c r="AD19" s="45"/>
      <c r="AE19" s="45"/>
      <c r="AF19" s="45"/>
      <c r="AG19" s="45"/>
      <c r="AH19" s="45"/>
      <c r="AI19" s="45"/>
      <c r="AJ19" s="45"/>
      <c r="AK19" s="48"/>
      <c r="AL19" s="44">
        <v>426800</v>
      </c>
      <c r="AM19" s="45">
        <v>407857.8</v>
      </c>
      <c r="AN19" s="45">
        <v>445742.2</v>
      </c>
      <c r="AO19" s="47">
        <f>SUM(AO17:AO18)</f>
        <v>1</v>
      </c>
      <c r="AP19" s="45"/>
      <c r="AQ19" s="45"/>
      <c r="AR19" s="45"/>
      <c r="AS19" s="48"/>
      <c r="AT19" s="44">
        <v>371200</v>
      </c>
      <c r="AU19" s="45">
        <v>354126.21</v>
      </c>
      <c r="AV19" s="45">
        <v>388273.79</v>
      </c>
      <c r="AW19" s="47">
        <f>SUM(AW17:AW18)</f>
        <v>1</v>
      </c>
      <c r="AX19" s="45"/>
      <c r="AY19" s="45"/>
      <c r="AZ19" s="45"/>
      <c r="BA19" s="48"/>
      <c r="BB19" s="44">
        <v>210000</v>
      </c>
      <c r="BC19" s="45">
        <v>197385.1</v>
      </c>
      <c r="BD19" s="45">
        <v>222614.9</v>
      </c>
      <c r="BE19" s="46">
        <f>SUM(BE17:BE18)</f>
        <v>1</v>
      </c>
    </row>
    <row r="20" spans="1:58" x14ac:dyDescent="0.25">
      <c r="A20" s="5"/>
      <c r="B20" s="61"/>
      <c r="C20" s="62"/>
      <c r="D20" s="62"/>
      <c r="E20" s="63"/>
      <c r="F20" s="61"/>
      <c r="G20" s="62"/>
      <c r="H20" s="62"/>
      <c r="I20" s="63"/>
      <c r="J20" s="61"/>
      <c r="K20" s="67"/>
      <c r="L20" s="67"/>
      <c r="M20" s="62"/>
      <c r="N20" s="62"/>
      <c r="O20" s="62"/>
      <c r="P20" s="62"/>
      <c r="Q20" s="63"/>
      <c r="R20" s="61"/>
      <c r="S20" s="62"/>
      <c r="T20" s="62"/>
      <c r="U20" s="62"/>
      <c r="V20" s="62"/>
      <c r="W20" s="67"/>
      <c r="X20" s="67"/>
      <c r="Y20" s="63"/>
      <c r="Z20" s="61"/>
      <c r="AA20" s="62"/>
      <c r="AB20" s="62"/>
      <c r="AC20" s="62"/>
      <c r="AD20" s="62"/>
      <c r="AE20" s="62"/>
      <c r="AF20" s="62"/>
      <c r="AG20" s="62"/>
      <c r="AH20" s="62"/>
      <c r="AI20" s="67"/>
      <c r="AJ20" s="67"/>
      <c r="AK20" s="63"/>
      <c r="AL20" s="61"/>
      <c r="AM20" s="62"/>
      <c r="AN20" s="62"/>
      <c r="AO20" s="62"/>
      <c r="AP20" s="62"/>
      <c r="AQ20" s="62"/>
      <c r="AR20" s="62"/>
      <c r="AS20" s="63"/>
      <c r="AT20" s="61"/>
      <c r="AU20" s="67"/>
      <c r="AV20" s="67"/>
      <c r="AW20" s="62"/>
      <c r="AX20" s="62"/>
      <c r="AY20" s="62"/>
      <c r="AZ20" s="62"/>
      <c r="BA20" s="63"/>
      <c r="BB20" s="61"/>
      <c r="BC20" s="62"/>
      <c r="BD20" s="62"/>
      <c r="BE20" s="63"/>
    </row>
    <row r="21" spans="1:58" ht="15.75" thickBot="1" x14ac:dyDescent="0.3">
      <c r="A21" s="5"/>
      <c r="B21" s="64"/>
      <c r="C21" s="65"/>
      <c r="D21" s="65"/>
      <c r="E21" s="66"/>
      <c r="F21" s="64"/>
      <c r="G21" s="65"/>
      <c r="H21" s="65"/>
      <c r="I21" s="66"/>
      <c r="J21" s="64"/>
      <c r="K21" s="65"/>
      <c r="L21" s="65"/>
      <c r="M21" s="65"/>
      <c r="N21" s="65"/>
      <c r="O21" s="65"/>
      <c r="P21" s="65"/>
      <c r="Q21" s="66"/>
      <c r="R21" s="64"/>
      <c r="S21" s="65"/>
      <c r="T21" s="65"/>
      <c r="U21" s="65"/>
      <c r="V21" s="65"/>
      <c r="W21" s="65"/>
      <c r="X21" s="65"/>
      <c r="Y21" s="66"/>
      <c r="Z21" s="64"/>
      <c r="AA21" s="65"/>
      <c r="AB21" s="65"/>
      <c r="AC21" s="65"/>
      <c r="AD21" s="65"/>
      <c r="AE21" s="65"/>
      <c r="AF21" s="65"/>
      <c r="AG21" s="65"/>
      <c r="AH21" s="68"/>
      <c r="AI21" s="68"/>
      <c r="AJ21" s="68"/>
      <c r="AK21" s="69"/>
      <c r="AL21" s="70"/>
      <c r="AM21" s="68"/>
      <c r="AN21" s="68"/>
      <c r="AO21" s="68"/>
      <c r="AP21" s="68"/>
      <c r="AQ21" s="68"/>
      <c r="AR21" s="68"/>
      <c r="AS21" s="69"/>
      <c r="AT21" s="70"/>
      <c r="AU21" s="68"/>
      <c r="AV21" s="68"/>
      <c r="AW21" s="68"/>
      <c r="AX21" s="68"/>
      <c r="AY21" s="68"/>
      <c r="AZ21" s="68"/>
      <c r="BA21" s="69"/>
      <c r="BB21" s="70"/>
      <c r="BC21" s="68"/>
      <c r="BD21" s="68"/>
      <c r="BE21" s="69"/>
    </row>
    <row r="22" spans="1:58" x14ac:dyDescent="0.25">
      <c r="A22" s="11" t="s">
        <v>56</v>
      </c>
      <c r="B22" s="86" t="s">
        <v>37</v>
      </c>
      <c r="C22" s="87"/>
      <c r="D22" s="87"/>
      <c r="E22" s="88"/>
      <c r="F22" s="86" t="s">
        <v>38</v>
      </c>
      <c r="G22" s="87"/>
      <c r="H22" s="87"/>
      <c r="I22" s="88"/>
      <c r="J22" s="86" t="s">
        <v>39</v>
      </c>
      <c r="K22" s="87"/>
      <c r="L22" s="87"/>
      <c r="M22" s="88"/>
      <c r="N22" s="86" t="s">
        <v>40</v>
      </c>
      <c r="O22" s="87"/>
      <c r="P22" s="87"/>
      <c r="Q22" s="88"/>
      <c r="R22" s="86" t="s">
        <v>41</v>
      </c>
      <c r="S22" s="87"/>
      <c r="T22" s="87"/>
      <c r="U22" s="88"/>
      <c r="V22" s="86" t="s">
        <v>42</v>
      </c>
      <c r="W22" s="87"/>
      <c r="X22" s="87"/>
      <c r="Y22" s="88"/>
      <c r="Z22" s="86" t="s">
        <v>43</v>
      </c>
      <c r="AA22" s="87"/>
      <c r="AB22" s="87"/>
      <c r="AC22" s="88"/>
      <c r="AD22" s="86" t="s">
        <v>44</v>
      </c>
      <c r="AE22" s="87"/>
      <c r="AF22" s="87"/>
      <c r="AG22" s="88"/>
      <c r="AH22" s="83" t="s">
        <v>45</v>
      </c>
      <c r="AI22" s="84"/>
      <c r="AJ22" s="84"/>
      <c r="AK22" s="85"/>
      <c r="AL22" s="89" t="s">
        <v>46</v>
      </c>
      <c r="AM22" s="90"/>
      <c r="AN22" s="90"/>
      <c r="AO22" s="91"/>
      <c r="AP22" s="89" t="s">
        <v>47</v>
      </c>
      <c r="AQ22" s="90"/>
      <c r="AR22" s="90"/>
      <c r="AS22" s="91"/>
      <c r="AT22" s="89" t="s">
        <v>48</v>
      </c>
      <c r="AU22" s="90"/>
      <c r="AV22" s="90"/>
      <c r="AW22" s="91"/>
      <c r="AX22" s="89" t="s">
        <v>49</v>
      </c>
      <c r="AY22" s="90"/>
      <c r="AZ22" s="90"/>
      <c r="BA22" s="91"/>
      <c r="BB22" s="89" t="s">
        <v>50</v>
      </c>
      <c r="BC22" s="90"/>
      <c r="BD22" s="90"/>
      <c r="BE22" s="91"/>
    </row>
    <row r="23" spans="1:58" ht="15.75" thickBot="1" x14ac:dyDescent="0.3">
      <c r="A23" s="28" t="s">
        <v>65</v>
      </c>
      <c r="B23" s="29" t="s">
        <v>25</v>
      </c>
      <c r="C23" s="92" t="s">
        <v>51</v>
      </c>
      <c r="D23" s="92"/>
      <c r="E23" s="30" t="s">
        <v>63</v>
      </c>
      <c r="F23" s="29" t="s">
        <v>25</v>
      </c>
      <c r="G23" s="92" t="s">
        <v>51</v>
      </c>
      <c r="H23" s="92"/>
      <c r="I23" s="30" t="s">
        <v>63</v>
      </c>
      <c r="J23" s="29" t="s">
        <v>25</v>
      </c>
      <c r="K23" s="92" t="s">
        <v>51</v>
      </c>
      <c r="L23" s="92"/>
      <c r="M23" s="30" t="s">
        <v>63</v>
      </c>
      <c r="N23" s="29" t="s">
        <v>25</v>
      </c>
      <c r="O23" s="92" t="s">
        <v>51</v>
      </c>
      <c r="P23" s="92"/>
      <c r="Q23" s="30" t="s">
        <v>63</v>
      </c>
      <c r="R23" s="29" t="s">
        <v>25</v>
      </c>
      <c r="S23" s="92" t="s">
        <v>51</v>
      </c>
      <c r="T23" s="92"/>
      <c r="U23" s="30" t="s">
        <v>63</v>
      </c>
      <c r="V23" s="29" t="s">
        <v>25</v>
      </c>
      <c r="W23" s="92" t="s">
        <v>51</v>
      </c>
      <c r="X23" s="92"/>
      <c r="Y23" s="30" t="s">
        <v>63</v>
      </c>
      <c r="Z23" s="29" t="s">
        <v>25</v>
      </c>
      <c r="AA23" s="92" t="s">
        <v>51</v>
      </c>
      <c r="AB23" s="92"/>
      <c r="AC23" s="30" t="s">
        <v>63</v>
      </c>
      <c r="AD23" s="29" t="s">
        <v>25</v>
      </c>
      <c r="AE23" s="92" t="s">
        <v>51</v>
      </c>
      <c r="AF23" s="92"/>
      <c r="AG23" s="30" t="s">
        <v>63</v>
      </c>
      <c r="AH23" s="31" t="s">
        <v>25</v>
      </c>
      <c r="AI23" s="95" t="s">
        <v>51</v>
      </c>
      <c r="AJ23" s="95"/>
      <c r="AK23" s="30" t="s">
        <v>63</v>
      </c>
      <c r="AL23" s="31" t="s">
        <v>25</v>
      </c>
      <c r="AM23" s="95" t="s">
        <v>51</v>
      </c>
      <c r="AN23" s="95"/>
      <c r="AO23" s="30" t="s">
        <v>63</v>
      </c>
      <c r="AP23" s="31" t="s">
        <v>25</v>
      </c>
      <c r="AQ23" s="95" t="s">
        <v>51</v>
      </c>
      <c r="AR23" s="95"/>
      <c r="AS23" s="30" t="s">
        <v>63</v>
      </c>
      <c r="AT23" s="31" t="s">
        <v>25</v>
      </c>
      <c r="AU23" s="95" t="s">
        <v>51</v>
      </c>
      <c r="AV23" s="95"/>
      <c r="AW23" s="30" t="s">
        <v>63</v>
      </c>
      <c r="AX23" s="31" t="s">
        <v>25</v>
      </c>
      <c r="AY23" s="95" t="s">
        <v>51</v>
      </c>
      <c r="AZ23" s="95"/>
      <c r="BA23" s="30" t="s">
        <v>63</v>
      </c>
      <c r="BB23" s="31" t="s">
        <v>25</v>
      </c>
      <c r="BC23" s="95" t="s">
        <v>51</v>
      </c>
      <c r="BD23" s="95"/>
      <c r="BE23" s="30" t="s">
        <v>63</v>
      </c>
    </row>
    <row r="24" spans="1:58" x14ac:dyDescent="0.25">
      <c r="A24" s="53" t="s">
        <v>71</v>
      </c>
      <c r="B24" s="23">
        <v>5000</v>
      </c>
      <c r="C24" s="24">
        <v>2621.95</v>
      </c>
      <c r="D24" s="24">
        <v>7378.05</v>
      </c>
      <c r="E24" s="25">
        <f>B24/B$29</f>
        <v>0.92592592592592593</v>
      </c>
      <c r="F24" s="23">
        <v>328400</v>
      </c>
      <c r="G24" s="24">
        <v>311599.93</v>
      </c>
      <c r="H24" s="24">
        <v>345200.07</v>
      </c>
      <c r="I24" s="25">
        <f>F24/F$29</f>
        <v>0.96645085344320192</v>
      </c>
      <c r="J24" s="23">
        <v>412200</v>
      </c>
      <c r="K24" s="24">
        <v>394967.55</v>
      </c>
      <c r="L24" s="24">
        <v>429432.45</v>
      </c>
      <c r="M24" s="25">
        <f>J24/J$29</f>
        <v>0.99038923594425754</v>
      </c>
      <c r="N24" s="23">
        <v>316000</v>
      </c>
      <c r="O24" s="24">
        <v>300999.71999999997</v>
      </c>
      <c r="P24" s="24">
        <v>331000.28000000003</v>
      </c>
      <c r="Q24" s="25">
        <f>N24/N$29</f>
        <v>0.97410604192355121</v>
      </c>
      <c r="R24" s="23">
        <v>160600</v>
      </c>
      <c r="S24" s="24">
        <v>150362.54999999999</v>
      </c>
      <c r="T24" s="24">
        <v>170837.45</v>
      </c>
      <c r="U24" s="25">
        <f>R24/R$29</f>
        <v>0.97926829268292681</v>
      </c>
      <c r="V24" s="23">
        <v>181000</v>
      </c>
      <c r="W24" s="24">
        <v>168738.21</v>
      </c>
      <c r="X24" s="24">
        <v>193261.79</v>
      </c>
      <c r="Y24" s="25">
        <f>V24/V$29</f>
        <v>0.98369565217391308</v>
      </c>
      <c r="Z24" s="23">
        <v>147800</v>
      </c>
      <c r="AA24" s="24">
        <v>138134.79</v>
      </c>
      <c r="AB24" s="24">
        <v>157465.21</v>
      </c>
      <c r="AC24" s="25">
        <f>Z24/Z$29</f>
        <v>0.986648865153538</v>
      </c>
      <c r="AD24" s="23">
        <v>163000</v>
      </c>
      <c r="AE24" s="24">
        <v>151419.47</v>
      </c>
      <c r="AF24" s="24">
        <v>174580.53</v>
      </c>
      <c r="AG24" s="25">
        <f>AD24/AD$29</f>
        <v>0.9760479041916168</v>
      </c>
      <c r="AH24" s="26">
        <v>142800</v>
      </c>
      <c r="AI24" s="27">
        <v>131929.98000000001</v>
      </c>
      <c r="AJ24" s="27">
        <v>153670.01999999999</v>
      </c>
      <c r="AK24" s="25">
        <f>AH24/AH$29</f>
        <v>0.9780821917808219</v>
      </c>
      <c r="AL24" s="26">
        <v>212000</v>
      </c>
      <c r="AM24" s="27">
        <v>199063.42</v>
      </c>
      <c r="AN24" s="27">
        <v>224936.58</v>
      </c>
      <c r="AO24" s="25">
        <f>AL24/AL$29</f>
        <v>0.99250936329588013</v>
      </c>
      <c r="AP24" s="26">
        <v>210400</v>
      </c>
      <c r="AQ24" s="27">
        <v>196649.77</v>
      </c>
      <c r="AR24" s="27">
        <v>224150.23</v>
      </c>
      <c r="AS24" s="25">
        <f>AP24/AP$29</f>
        <v>0.98686679174484049</v>
      </c>
      <c r="AT24" s="26">
        <v>189400</v>
      </c>
      <c r="AU24" s="27">
        <v>176789.66</v>
      </c>
      <c r="AV24" s="27">
        <v>202010.34</v>
      </c>
      <c r="AW24" s="25">
        <f>AT24/AT$29</f>
        <v>0.98338525441329183</v>
      </c>
      <c r="AX24" s="26">
        <v>176800</v>
      </c>
      <c r="AY24" s="27">
        <v>165422.79</v>
      </c>
      <c r="AZ24" s="27">
        <v>188177.21</v>
      </c>
      <c r="BA24" s="25">
        <f>AX24/AX$29</f>
        <v>0.98992161254199329</v>
      </c>
      <c r="BB24" s="26">
        <v>206600</v>
      </c>
      <c r="BC24" s="27">
        <v>194046.05</v>
      </c>
      <c r="BD24" s="27">
        <v>219153.95</v>
      </c>
      <c r="BE24" s="25">
        <f>BB24/BB$29</f>
        <v>0.9838095238095238</v>
      </c>
    </row>
    <row r="25" spans="1:58" x14ac:dyDescent="0.25">
      <c r="A25" s="22" t="s">
        <v>66</v>
      </c>
      <c r="B25" s="17">
        <v>0</v>
      </c>
      <c r="C25" s="13">
        <v>0</v>
      </c>
      <c r="D25" s="13">
        <v>0</v>
      </c>
      <c r="E25" s="16">
        <f>B25/B$29</f>
        <v>0</v>
      </c>
      <c r="F25" s="17">
        <v>1200</v>
      </c>
      <c r="G25" s="13">
        <v>240.64</v>
      </c>
      <c r="H25" s="13">
        <v>2159.36</v>
      </c>
      <c r="I25" s="16">
        <f>F25/F$29</f>
        <v>3.5314891112419068E-3</v>
      </c>
      <c r="J25" s="17">
        <v>1200</v>
      </c>
      <c r="K25" s="13">
        <v>240.72</v>
      </c>
      <c r="L25" s="13">
        <v>2159.2800000000002</v>
      </c>
      <c r="M25" s="16">
        <f>J25/J$29</f>
        <v>2.8832292167227293E-3</v>
      </c>
      <c r="N25" s="17">
        <v>1000</v>
      </c>
      <c r="O25" s="13">
        <v>124.36</v>
      </c>
      <c r="P25" s="13">
        <v>1875.64</v>
      </c>
      <c r="Q25" s="16">
        <f>N25/N$29</f>
        <v>3.0826140567200987E-3</v>
      </c>
      <c r="R25" s="17">
        <v>400</v>
      </c>
      <c r="S25" s="13">
        <v>-154.05000000000001</v>
      </c>
      <c r="T25" s="13">
        <v>954.05</v>
      </c>
      <c r="U25" s="16">
        <f>R25/R$29</f>
        <v>2.4390243902439024E-3</v>
      </c>
      <c r="V25" s="17">
        <v>800</v>
      </c>
      <c r="W25" s="13">
        <v>16.84</v>
      </c>
      <c r="X25" s="13">
        <v>1583.16</v>
      </c>
      <c r="Y25" s="16">
        <f>V25/V$29</f>
        <v>4.3478260869565218E-3</v>
      </c>
      <c r="Z25" s="17">
        <v>600</v>
      </c>
      <c r="AA25" s="13">
        <v>-78.150000000000006</v>
      </c>
      <c r="AB25" s="13">
        <v>1278.1500000000001</v>
      </c>
      <c r="AC25" s="16">
        <f>Z25/Z$29</f>
        <v>4.0053404539385851E-3</v>
      </c>
      <c r="AD25" s="17">
        <v>200</v>
      </c>
      <c r="AE25" s="13">
        <v>-192</v>
      </c>
      <c r="AF25" s="13">
        <v>592</v>
      </c>
      <c r="AG25" s="16">
        <f>AD25/AD$29</f>
        <v>1.1976047904191617E-3</v>
      </c>
      <c r="AH25" s="19">
        <v>400</v>
      </c>
      <c r="AI25" s="15">
        <v>-154.13999999999999</v>
      </c>
      <c r="AJ25" s="15">
        <v>954.14</v>
      </c>
      <c r="AK25" s="16">
        <f>AH25/AH$29</f>
        <v>2.7397260273972603E-3</v>
      </c>
      <c r="AL25" s="19">
        <v>0</v>
      </c>
      <c r="AM25" s="15">
        <v>0</v>
      </c>
      <c r="AN25" s="15">
        <v>0</v>
      </c>
      <c r="AO25" s="16">
        <f>AL25/AL$29</f>
        <v>0</v>
      </c>
      <c r="AP25" s="19">
        <v>0</v>
      </c>
      <c r="AQ25" s="15">
        <v>0</v>
      </c>
      <c r="AR25" s="15">
        <v>0</v>
      </c>
      <c r="AS25" s="16">
        <f>AP25/AP$29</f>
        <v>0</v>
      </c>
      <c r="AT25" s="19">
        <v>600</v>
      </c>
      <c r="AU25" s="15">
        <v>-78.48</v>
      </c>
      <c r="AV25" s="15">
        <v>1278.48</v>
      </c>
      <c r="AW25" s="16">
        <f>AT25/AT$29</f>
        <v>3.1152647975077881E-3</v>
      </c>
      <c r="AX25" s="19">
        <v>0</v>
      </c>
      <c r="AY25" s="15">
        <v>0</v>
      </c>
      <c r="AZ25" s="15">
        <v>0</v>
      </c>
      <c r="BA25" s="16">
        <f>AX25/AX$29</f>
        <v>0</v>
      </c>
      <c r="BB25" s="19">
        <v>400</v>
      </c>
      <c r="BC25" s="15">
        <v>-154.18</v>
      </c>
      <c r="BD25" s="15">
        <v>954.18</v>
      </c>
      <c r="BE25" s="16">
        <f>BB25/BB$29</f>
        <v>1.9047619047619048E-3</v>
      </c>
    </row>
    <row r="26" spans="1:58" ht="15.75" thickBot="1" x14ac:dyDescent="0.3">
      <c r="A26" s="37" t="s">
        <v>67</v>
      </c>
      <c r="B26" s="38">
        <v>0</v>
      </c>
      <c r="C26" s="39">
        <v>0</v>
      </c>
      <c r="D26" s="39">
        <v>0</v>
      </c>
      <c r="E26" s="40">
        <f>B26/B$29</f>
        <v>0</v>
      </c>
      <c r="F26" s="38">
        <v>2600</v>
      </c>
      <c r="G26" s="39">
        <v>1189.58</v>
      </c>
      <c r="H26" s="39">
        <v>4010.42</v>
      </c>
      <c r="I26" s="40">
        <f>F26/F$29</f>
        <v>7.6515597410241314E-3</v>
      </c>
      <c r="J26" s="38">
        <v>1400</v>
      </c>
      <c r="K26" s="39">
        <v>364.06</v>
      </c>
      <c r="L26" s="39">
        <v>2435.94</v>
      </c>
      <c r="M26" s="40">
        <f>J26/J$29</f>
        <v>3.363767419509851E-3</v>
      </c>
      <c r="N26" s="38">
        <v>800</v>
      </c>
      <c r="O26" s="39">
        <v>16.600000000000001</v>
      </c>
      <c r="P26" s="39">
        <v>1583.4</v>
      </c>
      <c r="Q26" s="40">
        <f>N26/N$29</f>
        <v>2.4660912453760789E-3</v>
      </c>
      <c r="R26" s="38">
        <v>600</v>
      </c>
      <c r="S26" s="39">
        <v>-78.19</v>
      </c>
      <c r="T26" s="39">
        <v>1278.19</v>
      </c>
      <c r="U26" s="40">
        <f>R26/R$29</f>
        <v>3.6585365853658539E-3</v>
      </c>
      <c r="V26" s="38">
        <v>600</v>
      </c>
      <c r="W26" s="39">
        <v>-78.48</v>
      </c>
      <c r="X26" s="39">
        <v>1278.48</v>
      </c>
      <c r="Y26" s="40">
        <f>V26/V$29</f>
        <v>3.2608695652173911E-3</v>
      </c>
      <c r="Z26" s="38">
        <v>1200</v>
      </c>
      <c r="AA26" s="39">
        <v>242.69</v>
      </c>
      <c r="AB26" s="39">
        <v>2157.31</v>
      </c>
      <c r="AC26" s="40">
        <f>Z26/Z$29</f>
        <v>8.0106809078771702E-3</v>
      </c>
      <c r="AD26" s="38">
        <v>600</v>
      </c>
      <c r="AE26" s="39">
        <v>-78.42</v>
      </c>
      <c r="AF26" s="39">
        <v>1278.42</v>
      </c>
      <c r="AG26" s="40">
        <f>AD26/AD$29</f>
        <v>3.592814371257485E-3</v>
      </c>
      <c r="AH26" s="49">
        <v>1000</v>
      </c>
      <c r="AI26" s="50">
        <v>-36</v>
      </c>
      <c r="AJ26" s="50">
        <v>2036</v>
      </c>
      <c r="AK26" s="40">
        <f>AH26/AH$29</f>
        <v>6.8493150684931503E-3</v>
      </c>
      <c r="AL26" s="49">
        <v>1000</v>
      </c>
      <c r="AM26" s="50">
        <v>124.46</v>
      </c>
      <c r="AN26" s="50">
        <v>1875.54</v>
      </c>
      <c r="AO26" s="40">
        <f>AL26/AL$29</f>
        <v>4.6816479400749065E-3</v>
      </c>
      <c r="AP26" s="49">
        <v>200</v>
      </c>
      <c r="AQ26" s="50">
        <v>-192</v>
      </c>
      <c r="AR26" s="50">
        <v>592</v>
      </c>
      <c r="AS26" s="40">
        <f>AP26/AP$29</f>
        <v>9.3808630393996248E-4</v>
      </c>
      <c r="AT26" s="49">
        <v>400</v>
      </c>
      <c r="AU26" s="50">
        <v>-154.16999999999999</v>
      </c>
      <c r="AV26" s="50">
        <v>954.17</v>
      </c>
      <c r="AW26" s="40">
        <f>AT26/AT$29</f>
        <v>2.0768431983385254E-3</v>
      </c>
      <c r="AX26" s="49">
        <v>200</v>
      </c>
      <c r="AY26" s="50">
        <v>-192</v>
      </c>
      <c r="AZ26" s="50">
        <v>592</v>
      </c>
      <c r="BA26" s="40">
        <f>AX26/AX$29</f>
        <v>1.1198208286674132E-3</v>
      </c>
      <c r="BB26" s="49">
        <v>400</v>
      </c>
      <c r="BC26" s="50">
        <v>-154.18</v>
      </c>
      <c r="BD26" s="50">
        <v>954.18</v>
      </c>
      <c r="BE26" s="40">
        <f>BB26/BB$29</f>
        <v>1.9047619047619048E-3</v>
      </c>
    </row>
    <row r="27" spans="1:58" ht="15.75" thickBot="1" x14ac:dyDescent="0.3">
      <c r="A27" s="43" t="s">
        <v>68</v>
      </c>
      <c r="B27" s="44">
        <v>5000</v>
      </c>
      <c r="C27" s="45">
        <v>2621.95</v>
      </c>
      <c r="D27" s="45">
        <v>7378.05</v>
      </c>
      <c r="E27" s="46">
        <f>B27/B$29</f>
        <v>0.92592592592592593</v>
      </c>
      <c r="F27" s="44">
        <v>332200</v>
      </c>
      <c r="G27" s="45">
        <v>315321.77</v>
      </c>
      <c r="H27" s="45">
        <v>349078.23</v>
      </c>
      <c r="I27" s="46">
        <f>F27/F$29</f>
        <v>0.97763390229546787</v>
      </c>
      <c r="J27" s="44">
        <v>414800</v>
      </c>
      <c r="K27" s="45">
        <v>397494.86</v>
      </c>
      <c r="L27" s="45">
        <v>432105.14</v>
      </c>
      <c r="M27" s="46">
        <f>J27/J$29</f>
        <v>0.99663623258049017</v>
      </c>
      <c r="N27" s="44">
        <v>317800</v>
      </c>
      <c r="O27" s="45">
        <v>302736.11</v>
      </c>
      <c r="P27" s="45">
        <v>332863.89</v>
      </c>
      <c r="Q27" s="46">
        <f>N27/N$29</f>
        <v>0.97965474722564738</v>
      </c>
      <c r="R27" s="44">
        <v>161600</v>
      </c>
      <c r="S27" s="45">
        <v>151348.96</v>
      </c>
      <c r="T27" s="45">
        <v>171851.04</v>
      </c>
      <c r="U27" s="46">
        <f>R27/R$29</f>
        <v>0.98536585365853657</v>
      </c>
      <c r="V27" s="44">
        <v>182400</v>
      </c>
      <c r="W27" s="45">
        <v>170076.21</v>
      </c>
      <c r="X27" s="45">
        <v>194723.79</v>
      </c>
      <c r="Y27" s="46">
        <f>V27/V$29</f>
        <v>0.99130434782608701</v>
      </c>
      <c r="Z27" s="44">
        <v>149600</v>
      </c>
      <c r="AA27" s="45">
        <v>139879.79999999999</v>
      </c>
      <c r="AB27" s="45">
        <v>159320.20000000001</v>
      </c>
      <c r="AC27" s="46">
        <f>Z27/Z$29</f>
        <v>0.99866488651535379</v>
      </c>
      <c r="AD27" s="44">
        <v>163800</v>
      </c>
      <c r="AE27" s="45">
        <v>152201.06</v>
      </c>
      <c r="AF27" s="45">
        <v>175398.94</v>
      </c>
      <c r="AG27" s="46">
        <f>AD27/AD$29</f>
        <v>0.98083832335329346</v>
      </c>
      <c r="AH27" s="51">
        <v>144200</v>
      </c>
      <c r="AI27" s="52">
        <v>133270.06</v>
      </c>
      <c r="AJ27" s="52">
        <v>155129.94</v>
      </c>
      <c r="AK27" s="46">
        <f>AH27/AH$29</f>
        <v>0.98767123287671232</v>
      </c>
      <c r="AL27" s="51">
        <v>213000</v>
      </c>
      <c r="AM27" s="52">
        <v>200010.22</v>
      </c>
      <c r="AN27" s="52">
        <v>225989.78</v>
      </c>
      <c r="AO27" s="46">
        <f>AL27/AL$29</f>
        <v>0.9971910112359551</v>
      </c>
      <c r="AP27" s="51">
        <v>210600</v>
      </c>
      <c r="AQ27" s="52">
        <v>196850.44</v>
      </c>
      <c r="AR27" s="52">
        <v>224349.56</v>
      </c>
      <c r="AS27" s="46">
        <f>AP27/AP$29</f>
        <v>0.98780487804878048</v>
      </c>
      <c r="AT27" s="51">
        <v>190400</v>
      </c>
      <c r="AU27" s="52">
        <v>177739.54</v>
      </c>
      <c r="AV27" s="52">
        <v>203060.46</v>
      </c>
      <c r="AW27" s="46">
        <f>AT27/AT$29</f>
        <v>0.98857736240913807</v>
      </c>
      <c r="AX27" s="51">
        <v>177000</v>
      </c>
      <c r="AY27" s="52">
        <v>165614.09</v>
      </c>
      <c r="AZ27" s="52">
        <v>188385.91</v>
      </c>
      <c r="BA27" s="46">
        <f>AX27/AX$29</f>
        <v>0.99104143337066064</v>
      </c>
      <c r="BB27" s="51">
        <v>207400</v>
      </c>
      <c r="BC27" s="52">
        <v>194820.66</v>
      </c>
      <c r="BD27" s="52">
        <v>219979.34</v>
      </c>
      <c r="BE27" s="46">
        <f>BB27/BB$29</f>
        <v>0.98761904761904762</v>
      </c>
    </row>
    <row r="28" spans="1:58" ht="15.75" thickBot="1" x14ac:dyDescent="0.3">
      <c r="A28" s="75" t="s">
        <v>69</v>
      </c>
      <c r="B28" s="72">
        <v>400</v>
      </c>
      <c r="C28" s="73">
        <v>-152.38</v>
      </c>
      <c r="D28" s="73">
        <v>952.38</v>
      </c>
      <c r="E28" s="76">
        <f>B28/B$29</f>
        <v>7.407407407407407E-2</v>
      </c>
      <c r="F28" s="72">
        <v>7600</v>
      </c>
      <c r="G28" s="73">
        <v>5014.2299999999996</v>
      </c>
      <c r="H28" s="73">
        <v>10185.77</v>
      </c>
      <c r="I28" s="76">
        <f>F28/F$29</f>
        <v>2.2366097704532076E-2</v>
      </c>
      <c r="J28" s="72">
        <v>1400</v>
      </c>
      <c r="K28" s="73">
        <v>225.01</v>
      </c>
      <c r="L28" s="73">
        <v>2574.9899999999998</v>
      </c>
      <c r="M28" s="76">
        <f>J28/J$29</f>
        <v>3.363767419509851E-3</v>
      </c>
      <c r="N28" s="72">
        <v>6600</v>
      </c>
      <c r="O28" s="73">
        <v>4298.8</v>
      </c>
      <c r="P28" s="73">
        <v>8901.2000000000007</v>
      </c>
      <c r="Q28" s="76">
        <f>N28/N$29</f>
        <v>2.0345252774352653E-2</v>
      </c>
      <c r="R28" s="72">
        <v>2400</v>
      </c>
      <c r="S28" s="73">
        <v>1050.6300000000001</v>
      </c>
      <c r="T28" s="73">
        <v>3749.37</v>
      </c>
      <c r="U28" s="76">
        <f>R28/R$29</f>
        <v>1.4634146341463415E-2</v>
      </c>
      <c r="V28" s="72">
        <v>1600</v>
      </c>
      <c r="W28" s="73">
        <v>494.04</v>
      </c>
      <c r="X28" s="73">
        <v>2705.96</v>
      </c>
      <c r="Y28" s="76">
        <f>V28/V$29</f>
        <v>8.6956521739130436E-3</v>
      </c>
      <c r="Z28" s="72">
        <v>200</v>
      </c>
      <c r="AA28" s="73">
        <v>-192</v>
      </c>
      <c r="AB28" s="73">
        <v>592</v>
      </c>
      <c r="AC28" s="76">
        <f>Z28/Z$29</f>
        <v>1.3351134846461949E-3</v>
      </c>
      <c r="AD28" s="72">
        <v>3200</v>
      </c>
      <c r="AE28" s="73">
        <v>1641.44</v>
      </c>
      <c r="AF28" s="73">
        <v>4758.5600000000004</v>
      </c>
      <c r="AG28" s="76">
        <f>AD28/AD$29</f>
        <v>1.9161676646706587E-2</v>
      </c>
      <c r="AH28" s="78">
        <v>1800</v>
      </c>
      <c r="AI28" s="79">
        <v>627.99</v>
      </c>
      <c r="AJ28" s="79">
        <v>2972.01</v>
      </c>
      <c r="AK28" s="76">
        <f>AH28/AH$29</f>
        <v>1.2328767123287671E-2</v>
      </c>
      <c r="AL28" s="78">
        <v>600</v>
      </c>
      <c r="AM28" s="79">
        <v>-78.58</v>
      </c>
      <c r="AN28" s="79">
        <v>1278.58</v>
      </c>
      <c r="AO28" s="76">
        <f>AL28/AL$29</f>
        <v>2.8089887640449437E-3</v>
      </c>
      <c r="AP28" s="78">
        <v>2600</v>
      </c>
      <c r="AQ28" s="79">
        <v>1085.94</v>
      </c>
      <c r="AR28" s="79">
        <v>4114.0600000000004</v>
      </c>
      <c r="AS28" s="76">
        <f>AP28/AP$29</f>
        <v>1.2195121951219513E-2</v>
      </c>
      <c r="AT28" s="78">
        <v>2200</v>
      </c>
      <c r="AU28" s="79">
        <v>790.82</v>
      </c>
      <c r="AV28" s="79">
        <v>3609.18</v>
      </c>
      <c r="AW28" s="76">
        <f>AT28/AT$29</f>
        <v>1.142263759086189E-2</v>
      </c>
      <c r="AX28" s="78">
        <v>1600</v>
      </c>
      <c r="AY28" s="79">
        <v>495.02</v>
      </c>
      <c r="AZ28" s="79">
        <v>2704.98</v>
      </c>
      <c r="BA28" s="76">
        <f>AX28/AX$29</f>
        <v>8.9585666293393058E-3</v>
      </c>
      <c r="BB28" s="78">
        <v>2600</v>
      </c>
      <c r="BC28" s="79">
        <v>1192.6300000000001</v>
      </c>
      <c r="BD28" s="79">
        <v>4007.37</v>
      </c>
      <c r="BE28" s="76">
        <f>BB28/BB$29</f>
        <v>1.2380952380952381E-2</v>
      </c>
    </row>
    <row r="29" spans="1:58" ht="15.75" thickBot="1" x14ac:dyDescent="0.3">
      <c r="A29" s="43" t="s">
        <v>36</v>
      </c>
      <c r="B29" s="44">
        <v>5400</v>
      </c>
      <c r="C29" s="45">
        <v>2981.37</v>
      </c>
      <c r="D29" s="45">
        <v>7818.63</v>
      </c>
      <c r="E29" s="46">
        <f>SUM(E27:E28)</f>
        <v>1</v>
      </c>
      <c r="F29" s="44">
        <v>339800</v>
      </c>
      <c r="G29" s="45">
        <v>322751.90999999997</v>
      </c>
      <c r="H29" s="45">
        <v>356848.09</v>
      </c>
      <c r="I29" s="46">
        <f>SUM(I27:I28)</f>
        <v>1</v>
      </c>
      <c r="J29" s="44">
        <v>416200</v>
      </c>
      <c r="K29" s="45">
        <v>398904.56</v>
      </c>
      <c r="L29" s="45">
        <v>433495.44</v>
      </c>
      <c r="M29" s="46">
        <f>SUM(M27:M28)</f>
        <v>1</v>
      </c>
      <c r="N29" s="44">
        <v>324400</v>
      </c>
      <c r="O29" s="45">
        <v>309250.09000000003</v>
      </c>
      <c r="P29" s="45">
        <v>339549.91</v>
      </c>
      <c r="Q29" s="46">
        <f>SUM(Q27:Q28)</f>
        <v>1</v>
      </c>
      <c r="R29" s="44">
        <v>164000</v>
      </c>
      <c r="S29" s="45">
        <v>153721.17000000001</v>
      </c>
      <c r="T29" s="45">
        <v>174278.83</v>
      </c>
      <c r="U29" s="46">
        <f>SUM(U27:U28)</f>
        <v>1</v>
      </c>
      <c r="V29" s="44">
        <v>184000</v>
      </c>
      <c r="W29" s="45">
        <v>171666.69</v>
      </c>
      <c r="X29" s="45">
        <v>196333.31</v>
      </c>
      <c r="Y29" s="46">
        <f>SUM(Y27:Y28)</f>
        <v>1</v>
      </c>
      <c r="Z29" s="44">
        <v>149800</v>
      </c>
      <c r="AA29" s="45">
        <v>140070.29</v>
      </c>
      <c r="AB29" s="45">
        <v>159529.71</v>
      </c>
      <c r="AC29" s="46">
        <f>SUM(AC27:AC28)</f>
        <v>1</v>
      </c>
      <c r="AD29" s="44">
        <v>167000</v>
      </c>
      <c r="AE29" s="45">
        <v>155329.38</v>
      </c>
      <c r="AF29" s="45">
        <v>178670.62</v>
      </c>
      <c r="AG29" s="46">
        <f>SUM(AG27:AG28)</f>
        <v>1</v>
      </c>
      <c r="AH29" s="51">
        <v>146000</v>
      </c>
      <c r="AI29" s="52">
        <v>135042.37</v>
      </c>
      <c r="AJ29" s="52">
        <v>156957.63</v>
      </c>
      <c r="AK29" s="46">
        <f>SUM(AK27:AK28)</f>
        <v>1</v>
      </c>
      <c r="AL29" s="51">
        <v>213600</v>
      </c>
      <c r="AM29" s="52">
        <v>200602.12</v>
      </c>
      <c r="AN29" s="52">
        <v>226597.88</v>
      </c>
      <c r="AO29" s="46">
        <f>SUM(AO27:AO28)</f>
        <v>1</v>
      </c>
      <c r="AP29" s="51">
        <v>213200</v>
      </c>
      <c r="AQ29" s="52">
        <v>199381.52</v>
      </c>
      <c r="AR29" s="52">
        <v>227018.48</v>
      </c>
      <c r="AS29" s="46">
        <f>SUM(AS27:AS28)</f>
        <v>1</v>
      </c>
      <c r="AT29" s="51">
        <v>192600</v>
      </c>
      <c r="AU29" s="52">
        <v>179866.91</v>
      </c>
      <c r="AV29" s="52">
        <v>205333.09</v>
      </c>
      <c r="AW29" s="46">
        <f>SUM(AW27:AW28)</f>
        <v>1</v>
      </c>
      <c r="AX29" s="51">
        <v>178600</v>
      </c>
      <c r="AY29" s="52">
        <v>167185.54999999999</v>
      </c>
      <c r="AZ29" s="52">
        <v>190014.45</v>
      </c>
      <c r="BA29" s="46">
        <f>SUM(BA27:BA28)</f>
        <v>1</v>
      </c>
      <c r="BB29" s="51">
        <v>210000</v>
      </c>
      <c r="BC29" s="52">
        <v>197385.1</v>
      </c>
      <c r="BD29" s="52">
        <v>222614.9</v>
      </c>
      <c r="BE29" s="46">
        <f>SUM(BE27:BE28)</f>
        <v>1</v>
      </c>
    </row>
    <row r="30" spans="1:58" x14ac:dyDescent="0.25">
      <c r="A30" s="18"/>
      <c r="B30" s="21"/>
      <c r="C30" s="21"/>
      <c r="D30" s="21"/>
      <c r="E30" s="21"/>
      <c r="F30" s="21"/>
      <c r="G30" s="21"/>
      <c r="H30" s="21"/>
      <c r="I30" s="21"/>
      <c r="J30" s="21"/>
      <c r="K30" s="18"/>
      <c r="L30" s="18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18"/>
      <c r="X30" s="18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18"/>
      <c r="AJ30" s="18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18"/>
      <c r="AV30" s="18"/>
      <c r="AW30" s="21"/>
      <c r="AX30" s="21"/>
      <c r="AY30" s="21"/>
      <c r="AZ30" s="21"/>
      <c r="BA30" s="21"/>
      <c r="BB30" s="21"/>
      <c r="BC30" s="21"/>
      <c r="BD30" s="21"/>
      <c r="BE30" s="21"/>
      <c r="BF30" s="21"/>
    </row>
    <row r="31" spans="1:58" x14ac:dyDescent="0.25">
      <c r="A31" s="5" t="s">
        <v>58</v>
      </c>
    </row>
    <row r="32" spans="1:58" x14ac:dyDescent="0.25">
      <c r="A32" s="5"/>
    </row>
    <row r="33" spans="1:1" x14ac:dyDescent="0.25">
      <c r="A33" s="59" t="s">
        <v>59</v>
      </c>
    </row>
    <row r="34" spans="1:1" x14ac:dyDescent="0.25">
      <c r="A34" s="59" t="s">
        <v>70</v>
      </c>
    </row>
    <row r="35" spans="1:1" x14ac:dyDescent="0.25">
      <c r="A35" s="59" t="s">
        <v>60</v>
      </c>
    </row>
    <row r="36" spans="1:1" x14ac:dyDescent="0.25">
      <c r="A36" s="59" t="s">
        <v>61</v>
      </c>
    </row>
    <row r="37" spans="1:1" x14ac:dyDescent="0.25">
      <c r="A37" s="60"/>
    </row>
    <row r="38" spans="1:1" x14ac:dyDescent="0.25">
      <c r="A38" s="59" t="s">
        <v>62</v>
      </c>
    </row>
  </sheetData>
  <mergeCells count="47">
    <mergeCell ref="J22:M22"/>
    <mergeCell ref="F22:I22"/>
    <mergeCell ref="B22:E22"/>
    <mergeCell ref="AI23:AJ23"/>
    <mergeCell ref="AM23:AN23"/>
    <mergeCell ref="C23:D23"/>
    <mergeCell ref="G23:H23"/>
    <mergeCell ref="K23:L23"/>
    <mergeCell ref="AQ23:AR23"/>
    <mergeCell ref="W23:X23"/>
    <mergeCell ref="N22:Q22"/>
    <mergeCell ref="AA23:AB23"/>
    <mergeCell ref="AE23:AF23"/>
    <mergeCell ref="O23:P23"/>
    <mergeCell ref="S23:T23"/>
    <mergeCell ref="AU23:AV23"/>
    <mergeCell ref="AY23:AZ23"/>
    <mergeCell ref="BC23:BD23"/>
    <mergeCell ref="AU13:AV13"/>
    <mergeCell ref="BC13:BD13"/>
    <mergeCell ref="AL12:AS12"/>
    <mergeCell ref="AT12:BA12"/>
    <mergeCell ref="C13:D13"/>
    <mergeCell ref="G13:H13"/>
    <mergeCell ref="K13:L13"/>
    <mergeCell ref="S13:T13"/>
    <mergeCell ref="B12:E12"/>
    <mergeCell ref="F12:I12"/>
    <mergeCell ref="J12:Q12"/>
    <mergeCell ref="R12:Y12"/>
    <mergeCell ref="Z12:AK12"/>
    <mergeCell ref="B2:G2"/>
    <mergeCell ref="AH22:AK22"/>
    <mergeCell ref="BB12:BE12"/>
    <mergeCell ref="AD22:AG22"/>
    <mergeCell ref="Z22:AC22"/>
    <mergeCell ref="V22:Y22"/>
    <mergeCell ref="R22:U22"/>
    <mergeCell ref="BB22:BE22"/>
    <mergeCell ref="AX22:BA22"/>
    <mergeCell ref="AT22:AW22"/>
    <mergeCell ref="AP22:AS22"/>
    <mergeCell ref="AL22:AO22"/>
    <mergeCell ref="AA13:AB13"/>
    <mergeCell ref="AM13:AN13"/>
    <mergeCell ref="C3:D3"/>
    <mergeCell ref="F3:G3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Czech NFI – Forest area</vt:lpstr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MÁSLO Jan Bc.</dc:creator>
  <cp:lastModifiedBy>Bernd Eckhardt</cp:lastModifiedBy>
  <dcterms:created xsi:type="dcterms:W3CDTF">2019-12-22T21:33:40Z</dcterms:created>
  <dcterms:modified xsi:type="dcterms:W3CDTF">2020-01-08T16:06:08Z</dcterms:modified>
</cp:coreProperties>
</file>