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Damage\"/>
    </mc:Choice>
  </mc:AlternateContent>
  <bookViews>
    <workbookView xWindow="0" yWindow="0" windowWidth="28680" windowHeight="9360"/>
  </bookViews>
  <sheets>
    <sheet name="Luke_Met_Mvarat_2.07" sheetId="3" r:id="rId1"/>
  </sheets>
  <definedNames>
    <definedName name="_xlnm._FilterDatabase" localSheetId="0" hidden="1">Luke_Met_Mvarat_2.07!$A$4:$S$4</definedName>
  </definedNames>
  <calcPr calcId="162913" iterateDelta="1E-4"/>
</workbook>
</file>

<file path=xl/calcChain.xml><?xml version="1.0" encoding="utf-8"?>
<calcChain xmlns="http://schemas.openxmlformats.org/spreadsheetml/2006/main">
  <c r="P42" i="3" l="1"/>
  <c r="P41" i="3"/>
  <c r="P38" i="3"/>
  <c r="P40" i="3"/>
  <c r="P39" i="3"/>
  <c r="P26" i="3"/>
  <c r="P25" i="3"/>
  <c r="P24" i="3"/>
  <c r="P37" i="3"/>
  <c r="P36" i="3"/>
  <c r="P35" i="3"/>
  <c r="P34" i="3"/>
  <c r="P33" i="3"/>
  <c r="P32" i="3"/>
  <c r="P28" i="3"/>
  <c r="P31" i="3"/>
  <c r="P27" i="3"/>
  <c r="P30" i="3"/>
  <c r="P29" i="3"/>
  <c r="P23" i="3"/>
  <c r="P22" i="3"/>
  <c r="P19" i="3"/>
  <c r="P21" i="3"/>
  <c r="P20" i="3"/>
  <c r="P7" i="3"/>
  <c r="P6" i="3"/>
  <c r="P5" i="3"/>
  <c r="P18" i="3"/>
  <c r="P17" i="3"/>
  <c r="P16" i="3"/>
  <c r="P15" i="3"/>
  <c r="P14" i="3"/>
  <c r="P13" i="3"/>
  <c r="P9" i="3"/>
  <c r="P12" i="3"/>
  <c r="P8" i="3"/>
  <c r="P11" i="3"/>
  <c r="P10" i="3"/>
  <c r="N42" i="3"/>
  <c r="N41" i="3"/>
  <c r="N38" i="3"/>
  <c r="N40" i="3"/>
  <c r="N39" i="3"/>
  <c r="N26" i="3"/>
  <c r="N25" i="3"/>
  <c r="N24" i="3"/>
  <c r="N37" i="3"/>
  <c r="N36" i="3"/>
  <c r="N35" i="3"/>
  <c r="N34" i="3"/>
  <c r="N33" i="3"/>
  <c r="N32" i="3"/>
  <c r="N28" i="3"/>
  <c r="N31" i="3"/>
  <c r="N27" i="3"/>
  <c r="N30" i="3"/>
  <c r="N29" i="3"/>
  <c r="N23" i="3"/>
  <c r="N22" i="3"/>
  <c r="N19" i="3"/>
  <c r="N21" i="3"/>
  <c r="N20" i="3"/>
  <c r="N7" i="3"/>
  <c r="N6" i="3"/>
  <c r="N5" i="3"/>
  <c r="N18" i="3"/>
  <c r="N17" i="3"/>
  <c r="N16" i="3"/>
  <c r="N15" i="3"/>
  <c r="N14" i="3"/>
  <c r="N13" i="3"/>
  <c r="N9" i="3"/>
  <c r="N12" i="3"/>
  <c r="N8" i="3"/>
  <c r="N11" i="3"/>
  <c r="N10" i="3"/>
  <c r="L42" i="3"/>
  <c r="L41" i="3"/>
  <c r="L38" i="3"/>
  <c r="L40" i="3"/>
  <c r="L39" i="3"/>
  <c r="L26" i="3"/>
  <c r="L25" i="3"/>
  <c r="L24" i="3"/>
  <c r="L37" i="3"/>
  <c r="L36" i="3"/>
  <c r="L35" i="3"/>
  <c r="L34" i="3"/>
  <c r="L33" i="3"/>
  <c r="L32" i="3"/>
  <c r="L28" i="3"/>
  <c r="L31" i="3"/>
  <c r="L27" i="3"/>
  <c r="L30" i="3"/>
  <c r="L29" i="3"/>
  <c r="L23" i="3"/>
  <c r="L22" i="3"/>
  <c r="L19" i="3"/>
  <c r="L21" i="3"/>
  <c r="L20" i="3"/>
  <c r="L7" i="3"/>
  <c r="L6" i="3"/>
  <c r="L5" i="3"/>
  <c r="L18" i="3"/>
  <c r="L17" i="3"/>
  <c r="L16" i="3"/>
  <c r="L15" i="3"/>
  <c r="L14" i="3"/>
  <c r="L13" i="3"/>
  <c r="L9" i="3"/>
  <c r="L12" i="3"/>
  <c r="L8" i="3"/>
  <c r="L11" i="3"/>
  <c r="L10" i="3"/>
  <c r="J42" i="3"/>
  <c r="J41" i="3"/>
  <c r="J38" i="3"/>
  <c r="J40" i="3"/>
  <c r="J39" i="3"/>
  <c r="J26" i="3"/>
  <c r="J25" i="3"/>
  <c r="J24" i="3"/>
  <c r="J37" i="3"/>
  <c r="J36" i="3"/>
  <c r="J35" i="3"/>
  <c r="J34" i="3"/>
  <c r="J33" i="3"/>
  <c r="J32" i="3"/>
  <c r="J28" i="3"/>
  <c r="J31" i="3"/>
  <c r="J27" i="3"/>
  <c r="J30" i="3"/>
  <c r="J29" i="3"/>
  <c r="J23" i="3"/>
  <c r="J22" i="3"/>
  <c r="J19" i="3"/>
  <c r="J21" i="3"/>
  <c r="J20" i="3"/>
  <c r="J7" i="3"/>
  <c r="J6" i="3"/>
  <c r="J5" i="3"/>
  <c r="J18" i="3"/>
  <c r="J17" i="3"/>
  <c r="J16" i="3"/>
  <c r="J15" i="3"/>
  <c r="J14" i="3"/>
  <c r="J13" i="3"/>
  <c r="J9" i="3"/>
  <c r="J12" i="3"/>
  <c r="J8" i="3"/>
  <c r="J11" i="3"/>
  <c r="J10" i="3"/>
  <c r="H11" i="3"/>
  <c r="R11" i="3" s="1"/>
  <c r="H8" i="3"/>
  <c r="H12" i="3"/>
  <c r="H9" i="3"/>
  <c r="H13" i="3"/>
  <c r="H14" i="3"/>
  <c r="H15" i="3"/>
  <c r="H16" i="3"/>
  <c r="H17" i="3"/>
  <c r="R17" i="3" s="1"/>
  <c r="H18" i="3"/>
  <c r="H5" i="3"/>
  <c r="H6" i="3"/>
  <c r="H7" i="3"/>
  <c r="H20" i="3"/>
  <c r="H21" i="3"/>
  <c r="H19" i="3"/>
  <c r="H22" i="3"/>
  <c r="R22" i="3" s="1"/>
  <c r="H23" i="3"/>
  <c r="H29" i="3"/>
  <c r="H30" i="3"/>
  <c r="H27" i="3"/>
  <c r="H31" i="3"/>
  <c r="H28" i="3"/>
  <c r="H32" i="3"/>
  <c r="H33" i="3"/>
  <c r="H34" i="3"/>
  <c r="H35" i="3"/>
  <c r="H36" i="3"/>
  <c r="H37" i="3"/>
  <c r="H24" i="3"/>
  <c r="H25" i="3"/>
  <c r="H26" i="3"/>
  <c r="H39" i="3"/>
  <c r="H40" i="3"/>
  <c r="H38" i="3"/>
  <c r="H41" i="3"/>
  <c r="H42" i="3"/>
  <c r="H10" i="3"/>
  <c r="R38" i="3" l="1"/>
  <c r="R35" i="3"/>
  <c r="R29" i="3"/>
  <c r="R5" i="3"/>
  <c r="R12" i="3"/>
  <c r="R19" i="3"/>
  <c r="R16" i="3"/>
  <c r="R26" i="3"/>
  <c r="R9" i="3"/>
  <c r="R41" i="3"/>
  <c r="R6" i="3"/>
  <c r="R39" i="3"/>
  <c r="R33" i="3"/>
  <c r="R32" i="3"/>
  <c r="R31" i="3"/>
  <c r="R36" i="3"/>
  <c r="R30" i="3"/>
  <c r="R10" i="3"/>
  <c r="R34" i="3"/>
  <c r="R40" i="3"/>
  <c r="R24" i="3"/>
  <c r="R25" i="3"/>
  <c r="R28" i="3"/>
  <c r="R42" i="3"/>
  <c r="R37" i="3"/>
  <c r="R27" i="3"/>
  <c r="R7" i="3"/>
  <c r="R8" i="3"/>
  <c r="R18" i="3"/>
  <c r="R23" i="3"/>
  <c r="R14" i="3"/>
  <c r="R20" i="3"/>
  <c r="R15" i="3"/>
  <c r="R21" i="3"/>
  <c r="R13" i="3"/>
</calcChain>
</file>

<file path=xl/comments1.xml><?xml version="1.0" encoding="utf-8"?>
<comments xmlns="http://schemas.openxmlformats.org/spreadsheetml/2006/main">
  <authors>
    <author>PXWeb</author>
  </authors>
  <commentList>
    <comment ref="B3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<sst xmlns="http://schemas.openxmlformats.org/spreadsheetml/2006/main" count="244" uniqueCount="90">
  <si>
    <t>Share of forest land area, %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</si>
  <si>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</si>
  <si>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</si>
  <si>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</si>
  <si>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</si>
  <si>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</si>
  <si>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</si>
  <si>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</si>
  <si>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</si>
  <si>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</si>
  <si>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</si>
  <si>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</si>
  <si>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</si>
  <si>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</si>
  <si>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</si>
  <si>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</si>
  <si>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</si>
  <si>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</si>
  <si>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</si>
  <si>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</si>
  <si>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</si>
  <si>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degree of damage:</t>
  </si>
  <si>
    <t>Forest damages can reduce stand quality if, e.g the increment of growing stock, or the quality/volume of logs declines substantially or the stand, when harvested after damage remains too thin.</t>
  </si>
  <si>
    <t>inventory:</t>
  </si>
  <si>
    <t>NFI 11/12:</t>
  </si>
  <si>
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</si>
  <si>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Source:</t>
  </si>
  <si>
    <t>Luonnonvarakeskus, Metsävarat</t>
  </si>
  <si>
    <t>Contact:</t>
  </si>
  <si>
    <t>tietopalvelu@luke.fi</t>
  </si>
  <si>
    <t>Copyright</t>
  </si>
  <si>
    <t>Units:</t>
  </si>
  <si>
    <t>1000 ha, %</t>
  </si>
  <si>
    <t>Database:</t>
  </si>
  <si>
    <t>Luke/Tilastot</t>
  </si>
  <si>
    <t>Internal reference code:</t>
  </si>
  <si>
    <t>Luke_Met_Mvarat_1.13</t>
  </si>
  <si>
    <t>Damage reducing stand quality - Complete</t>
  </si>
  <si>
    <t>Damage reducing stand quality - Severe</t>
  </si>
  <si>
    <t>Damage reducing stand quality - Moderate</t>
  </si>
  <si>
    <t>Damage reducing stand quality - Total</t>
  </si>
  <si>
    <t>Slight damage</t>
  </si>
  <si>
    <t>Damage total</t>
  </si>
  <si>
    <t>1000 ha</t>
  </si>
  <si>
    <t>%</t>
  </si>
  <si>
    <t>Forest damage (in 1000 ha) on forest land available for wood production - FAWS by damage severety in NFI 11 (2009-2013) and NFI 11/12 (2013-2017) inventory by regions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</si>
  <si>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</si>
  <si>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</si>
  <si>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</si>
  <si>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</si>
  <si>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</si>
  <si>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</si>
  <si>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</si>
  <si>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</si>
  <si>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</si>
  <si>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</si>
  <si>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</si>
  <si>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</si>
  <si>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</si>
  <si>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</si>
  <si>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</si>
  <si>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</si>
  <si>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</si>
  <si>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</si>
  <si>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</si>
  <si>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</si>
  <si>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</si>
  <si>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</si>
  <si>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</si>
  <si>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</si>
  <si>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</si>
  <si>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</si>
  <si>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</si>
  <si>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</si>
  <si>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</si>
  <si>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</si>
  <si>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</si>
  <si>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</si>
  <si>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</si>
  <si>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</si>
  <si>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</si>
  <si>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</si>
  <si>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</si>
  <si>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Value adding steps:</t>
  </si>
  <si>
    <t>Attention:</t>
  </si>
  <si>
    <t>Columns with percentage values added; Table enabled for filtering at NUTS 2 &amp; 3 levels</t>
  </si>
  <si>
    <t>Larger deviations from 100 %, due to rounding matters combined with small figures</t>
  </si>
  <si>
    <t>Table formated</t>
  </si>
  <si>
    <t>Table Quality checked: Totals</t>
  </si>
  <si>
    <t>JRC value adding: 2019-02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</si>
</sst>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72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0" xfId="0" applyNumberFormat="1" applyFill="1" applyProtection="1"/>
    <xf numFmtId="0" fontId="2" fillId="0" borderId="6" xfId="0" applyFont="1" applyFill="1" applyBorder="1" applyAlignment="1" applyProtection="1">
      <alignment vertical="top" wrapText="1"/>
    </xf>
    <xf numFmtId="165" fontId="0" fillId="0" borderId="10" xfId="1" applyNumberFormat="1" applyFont="1" applyFill="1" applyBorder="1" applyProtection="1"/>
    <xf numFmtId="165" fontId="2" fillId="0" borderId="11" xfId="1" applyNumberFormat="1" applyFont="1" applyFill="1" applyBorder="1" applyProtection="1"/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vertical="top" wrapText="1"/>
    </xf>
    <xf numFmtId="0" fontId="0" fillId="0" borderId="15" xfId="0" applyFont="1" applyFill="1" applyBorder="1" applyProtection="1"/>
    <xf numFmtId="0" fontId="0" fillId="0" borderId="15" xfId="0" applyFill="1" applyBorder="1" applyProtection="1"/>
    <xf numFmtId="0" fontId="0" fillId="0" borderId="10" xfId="0" applyFont="1" applyFill="1" applyBorder="1" applyProtection="1"/>
    <xf numFmtId="0" fontId="0" fillId="0" borderId="10" xfId="0" applyFill="1" applyBorder="1" applyProtection="1"/>
    <xf numFmtId="0" fontId="0" fillId="0" borderId="8" xfId="0" applyFill="1" applyBorder="1" applyProtection="1"/>
    <xf numFmtId="0" fontId="0" fillId="0" borderId="8" xfId="0" applyFont="1" applyFill="1" applyBorder="1" applyProtection="1"/>
    <xf numFmtId="0" fontId="2" fillId="0" borderId="12" xfId="0" applyFont="1" applyFill="1" applyBorder="1" applyAlignment="1" applyProtection="1">
      <alignment vertical="top"/>
    </xf>
    <xf numFmtId="0" fontId="2" fillId="0" borderId="13" xfId="0" applyFont="1" applyFill="1" applyBorder="1" applyAlignment="1" applyProtection="1">
      <alignment vertical="top"/>
    </xf>
    <xf numFmtId="0" fontId="2" fillId="0" borderId="14" xfId="0" applyFont="1" applyFill="1" applyBorder="1" applyAlignment="1" applyProtection="1">
      <alignment vertical="top"/>
    </xf>
    <xf numFmtId="0" fontId="2" fillId="0" borderId="16" xfId="0" applyFont="1" applyFill="1" applyBorder="1" applyAlignment="1" applyProtection="1">
      <alignment vertical="top"/>
    </xf>
    <xf numFmtId="0" fontId="2" fillId="0" borderId="17" xfId="0" applyFont="1" applyFill="1" applyBorder="1" applyAlignment="1" applyProtection="1">
      <alignment vertical="top"/>
    </xf>
    <xf numFmtId="0" fontId="2" fillId="0" borderId="18" xfId="0" applyFont="1" applyFill="1" applyBorder="1" applyAlignment="1" applyProtection="1">
      <alignment vertical="top"/>
    </xf>
    <xf numFmtId="0" fontId="2" fillId="0" borderId="15" xfId="0" applyFont="1" applyFill="1" applyBorder="1" applyProtection="1"/>
    <xf numFmtId="3" fontId="0" fillId="0" borderId="15" xfId="0" applyNumberFormat="1" applyFill="1" applyBorder="1" applyProtection="1"/>
    <xf numFmtId="165" fontId="0" fillId="0" borderId="15" xfId="1" applyNumberFormat="1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2" fillId="0" borderId="2" xfId="0" applyFont="1" applyFill="1" applyBorder="1" applyProtection="1"/>
    <xf numFmtId="0" fontId="0" fillId="0" borderId="2" xfId="0" applyFont="1" applyFill="1" applyBorder="1" applyProtection="1"/>
    <xf numFmtId="0" fontId="0" fillId="0" borderId="2" xfId="0" applyFill="1" applyBorder="1" applyProtection="1"/>
    <xf numFmtId="3" fontId="0" fillId="0" borderId="2" xfId="0" applyNumberFormat="1" applyFill="1" applyBorder="1" applyProtection="1"/>
    <xf numFmtId="165" fontId="0" fillId="0" borderId="2" xfId="1" applyNumberFormat="1" applyFont="1" applyFill="1" applyBorder="1" applyProtection="1"/>
    <xf numFmtId="0" fontId="0" fillId="0" borderId="19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2" fillId="0" borderId="8" xfId="0" applyFont="1" applyFill="1" applyBorder="1" applyProtection="1"/>
    <xf numFmtId="3" fontId="0" fillId="0" borderId="8" xfId="0" applyNumberFormat="1" applyFill="1" applyBorder="1" applyProtection="1"/>
    <xf numFmtId="165" fontId="0" fillId="0" borderId="8" xfId="1" applyNumberFormat="1" applyFont="1" applyFill="1" applyBorder="1" applyProtection="1"/>
    <xf numFmtId="0" fontId="0" fillId="0" borderId="21" xfId="0" applyFill="1" applyBorder="1" applyAlignment="1" applyProtection="1">
      <alignment horizontal="center"/>
    </xf>
    <xf numFmtId="0" fontId="2" fillId="0" borderId="10" xfId="0" applyFont="1" applyFill="1" applyBorder="1" applyProtection="1"/>
    <xf numFmtId="3" fontId="0" fillId="0" borderId="10" xfId="0" applyNumberFormat="1" applyFill="1" applyBorder="1" applyProtection="1"/>
    <xf numFmtId="0" fontId="2" fillId="0" borderId="3" xfId="0" applyFont="1" applyFill="1" applyBorder="1" applyProtection="1"/>
    <xf numFmtId="0" fontId="2" fillId="0" borderId="20" xfId="0" applyFont="1" applyFill="1" applyBorder="1" applyProtection="1"/>
    <xf numFmtId="0" fontId="2" fillId="0" borderId="9" xfId="0" applyFont="1" applyFill="1" applyBorder="1" applyProtection="1"/>
    <xf numFmtId="0" fontId="2" fillId="0" borderId="11" xfId="0" applyFont="1" applyFill="1" applyBorder="1" applyProtection="1"/>
    <xf numFmtId="3" fontId="0" fillId="0" borderId="1" xfId="0" applyNumberFormat="1" applyFill="1" applyBorder="1" applyProtection="1"/>
    <xf numFmtId="165" fontId="0" fillId="0" borderId="3" xfId="1" applyNumberFormat="1" applyFont="1" applyFill="1" applyBorder="1" applyProtection="1"/>
    <xf numFmtId="3" fontId="0" fillId="0" borderId="19" xfId="0" applyNumberFormat="1" applyFill="1" applyBorder="1" applyProtection="1"/>
    <xf numFmtId="165" fontId="0" fillId="0" borderId="20" xfId="1" applyNumberFormat="1" applyFont="1" applyFill="1" applyBorder="1" applyProtection="1"/>
    <xf numFmtId="3" fontId="0" fillId="0" borderId="7" xfId="0" applyNumberFormat="1" applyFill="1" applyBorder="1" applyProtection="1"/>
    <xf numFmtId="165" fontId="0" fillId="0" borderId="9" xfId="1" applyNumberFormat="1" applyFont="1" applyFill="1" applyBorder="1" applyProtection="1"/>
    <xf numFmtId="3" fontId="0" fillId="0" borderId="21" xfId="0" applyNumberFormat="1" applyFill="1" applyBorder="1" applyProtection="1"/>
    <xf numFmtId="165" fontId="0" fillId="0" borderId="11" xfId="1" applyNumberFormat="1" applyFont="1" applyFill="1" applyBorder="1" applyProtection="1"/>
    <xf numFmtId="3" fontId="2" fillId="0" borderId="1" xfId="0" applyNumberFormat="1" applyFont="1" applyFill="1" applyBorder="1" applyProtection="1"/>
    <xf numFmtId="165" fontId="2" fillId="0" borderId="3" xfId="1" applyNumberFormat="1" applyFont="1" applyFill="1" applyBorder="1" applyProtection="1"/>
    <xf numFmtId="3" fontId="2" fillId="0" borderId="19" xfId="0" applyNumberFormat="1" applyFont="1" applyFill="1" applyBorder="1" applyProtection="1"/>
    <xf numFmtId="165" fontId="2" fillId="0" borderId="20" xfId="1" applyNumberFormat="1" applyFont="1" applyFill="1" applyBorder="1" applyProtection="1"/>
    <xf numFmtId="3" fontId="2" fillId="0" borderId="7" xfId="0" applyNumberFormat="1" applyFont="1" applyFill="1" applyBorder="1" applyProtection="1"/>
    <xf numFmtId="165" fontId="2" fillId="0" borderId="9" xfId="1" applyNumberFormat="1" applyFont="1" applyFill="1" applyBorder="1" applyProtection="1"/>
    <xf numFmtId="3" fontId="2" fillId="0" borderId="21" xfId="0" applyNumberFormat="1" applyFont="1" applyFill="1" applyBorder="1" applyProtection="1"/>
    <xf numFmtId="164" fontId="0" fillId="0" borderId="22" xfId="0" applyNumberFormat="1" applyFill="1" applyBorder="1" applyProtection="1"/>
    <xf numFmtId="164" fontId="0" fillId="0" borderId="23" xfId="0" applyNumberFormat="1" applyFill="1" applyBorder="1" applyProtection="1"/>
    <xf numFmtId="164" fontId="0" fillId="0" borderId="24" xfId="0" applyNumberFormat="1" applyFill="1" applyBorder="1" applyProtection="1"/>
    <xf numFmtId="164" fontId="0" fillId="0" borderId="25" xfId="0" applyNumberFormat="1" applyFill="1" applyBorder="1" applyProtection="1"/>
    <xf numFmtId="0" fontId="0" fillId="2" borderId="0" xfId="0" applyFill="1" applyProtection="1"/>
    <xf numFmtId="165" fontId="2" fillId="2" borderId="9" xfId="1" applyNumberFormat="1" applyFont="1" applyFill="1" applyBorder="1" applyProtection="1"/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abSelected="1" workbookViewId="0"/>
  </sheetViews>
  <sheetFormatPr defaultRowHeight="15" x14ac:dyDescent="0.25"/>
  <cols>
    <col min="1" max="1" width="13.7109375" customWidth="1"/>
    <col min="2" max="2" width="21.7109375" customWidth="1"/>
    <col min="3" max="3" width="10.7109375" customWidth="1"/>
    <col min="4" max="4" width="27.28515625" customWidth="1"/>
    <col min="5" max="5" width="10.7109375" customWidth="1"/>
    <col min="6" max="6" width="22.85546875" customWidth="1"/>
    <col min="7" max="18" width="9.7109375" customWidth="1"/>
    <col min="19" max="19" width="18.7109375" customWidth="1"/>
    <col min="20" max="20" width="14.28515625" customWidth="1"/>
  </cols>
  <sheetData>
    <row r="1" spans="1:20" ht="18.75" x14ac:dyDescent="0.3">
      <c r="A1" s="1" t="s">
        <v>45</v>
      </c>
      <c r="C1" s="1"/>
      <c r="D1" s="1"/>
      <c r="E1" s="1"/>
    </row>
    <row r="2" spans="1:20" ht="15.75" thickBot="1" x14ac:dyDescent="0.3"/>
    <row r="3" spans="1:20" ht="45" customHeight="1" x14ac:dyDescent="0.25">
      <c r="A3" s="8" t="s">
        <v>46</v>
      </c>
      <c r="B3" s="9" t="s">
        <v>47</v>
      </c>
      <c r="C3" s="67" t="s">
        <v>48</v>
      </c>
      <c r="D3" s="67"/>
      <c r="E3" s="67" t="s">
        <v>49</v>
      </c>
      <c r="F3" s="68"/>
      <c r="G3" s="69" t="s">
        <v>37</v>
      </c>
      <c r="H3" s="67"/>
      <c r="I3" s="67" t="s">
        <v>38</v>
      </c>
      <c r="J3" s="67"/>
      <c r="K3" s="67" t="s">
        <v>39</v>
      </c>
      <c r="L3" s="68"/>
      <c r="M3" s="69" t="s">
        <v>40</v>
      </c>
      <c r="N3" s="68"/>
      <c r="O3" s="70" t="s">
        <v>41</v>
      </c>
      <c r="P3" s="71"/>
      <c r="Q3" s="69" t="s">
        <v>42</v>
      </c>
      <c r="R3" s="68"/>
      <c r="S3" s="5" t="s">
        <v>0</v>
      </c>
      <c r="T3" s="2"/>
    </row>
    <row r="4" spans="1:20" ht="15.75" thickBot="1" x14ac:dyDescent="0.3">
      <c r="A4" s="10" t="s">
        <v>50</v>
      </c>
      <c r="B4" s="11" t="s">
        <v>51</v>
      </c>
      <c r="C4" s="11" t="s">
        <v>52</v>
      </c>
      <c r="D4" s="11" t="s">
        <v>53</v>
      </c>
      <c r="E4" s="11" t="s">
        <v>52</v>
      </c>
      <c r="F4" s="12" t="s">
        <v>53</v>
      </c>
      <c r="G4" s="19" t="s">
        <v>43</v>
      </c>
      <c r="H4" s="20" t="s">
        <v>44</v>
      </c>
      <c r="I4" s="20" t="s">
        <v>43</v>
      </c>
      <c r="J4" s="20" t="s">
        <v>44</v>
      </c>
      <c r="K4" s="20" t="s">
        <v>43</v>
      </c>
      <c r="L4" s="21" t="s">
        <v>44</v>
      </c>
      <c r="M4" s="19" t="s">
        <v>43</v>
      </c>
      <c r="N4" s="21" t="s">
        <v>44</v>
      </c>
      <c r="O4" s="22" t="s">
        <v>43</v>
      </c>
      <c r="P4" s="23" t="s">
        <v>44</v>
      </c>
      <c r="Q4" s="19" t="s">
        <v>43</v>
      </c>
      <c r="R4" s="21" t="s">
        <v>44</v>
      </c>
      <c r="S4" s="24" t="s">
        <v>44</v>
      </c>
      <c r="T4" s="2"/>
    </row>
    <row r="5" spans="1:20" x14ac:dyDescent="0.25">
      <c r="A5" s="28">
        <v>1</v>
      </c>
      <c r="B5" s="29" t="s">
        <v>1</v>
      </c>
      <c r="C5" s="30" t="s">
        <v>60</v>
      </c>
      <c r="D5" s="30" t="s">
        <v>61</v>
      </c>
      <c r="E5" s="31" t="s">
        <v>73</v>
      </c>
      <c r="F5" s="42" t="s">
        <v>13</v>
      </c>
      <c r="G5" s="46">
        <v>4</v>
      </c>
      <c r="H5" s="33">
        <f t="shared" ref="H5:H42" si="0">G5/$Q5</f>
        <v>7.3394495412844041E-3</v>
      </c>
      <c r="I5" s="32">
        <v>34</v>
      </c>
      <c r="J5" s="33">
        <f t="shared" ref="J5:J42" si="1">I5/$Q5</f>
        <v>6.2385321100917435E-2</v>
      </c>
      <c r="K5" s="32">
        <v>191</v>
      </c>
      <c r="L5" s="47">
        <f t="shared" ref="L5:L42" si="2">K5/$Q5</f>
        <v>0.35045871559633029</v>
      </c>
      <c r="M5" s="54">
        <v>228</v>
      </c>
      <c r="N5" s="55">
        <f t="shared" ref="N5:N42" si="3">M5/$Q5</f>
        <v>0.41834862385321103</v>
      </c>
      <c r="O5" s="46">
        <v>317</v>
      </c>
      <c r="P5" s="47">
        <f t="shared" ref="P5:P42" si="4">O5/$Q5</f>
        <v>0.58165137614678897</v>
      </c>
      <c r="Q5" s="54">
        <v>545</v>
      </c>
      <c r="R5" s="55">
        <f t="shared" ref="R5:R42" si="5">SUM(H5,J5,L5,P5)</f>
        <v>1.001834862385321</v>
      </c>
      <c r="S5" s="61">
        <v>40.5</v>
      </c>
      <c r="T5" s="4"/>
    </row>
    <row r="6" spans="1:20" x14ac:dyDescent="0.25">
      <c r="A6" s="34">
        <v>2</v>
      </c>
      <c r="B6" s="25" t="s">
        <v>1</v>
      </c>
      <c r="C6" s="13" t="s">
        <v>60</v>
      </c>
      <c r="D6" s="13" t="s">
        <v>61</v>
      </c>
      <c r="E6" s="14" t="s">
        <v>74</v>
      </c>
      <c r="F6" s="43" t="s">
        <v>14</v>
      </c>
      <c r="G6" s="48">
        <v>2</v>
      </c>
      <c r="H6" s="27">
        <f t="shared" si="0"/>
        <v>4.5766590389016018E-3</v>
      </c>
      <c r="I6" s="26">
        <v>18</v>
      </c>
      <c r="J6" s="27">
        <f t="shared" si="1"/>
        <v>4.1189931350114416E-2</v>
      </c>
      <c r="K6" s="26">
        <v>195</v>
      </c>
      <c r="L6" s="49">
        <f t="shared" si="2"/>
        <v>0.44622425629290619</v>
      </c>
      <c r="M6" s="56">
        <v>215</v>
      </c>
      <c r="N6" s="57">
        <f t="shared" si="3"/>
        <v>0.49199084668192222</v>
      </c>
      <c r="O6" s="48">
        <v>222</v>
      </c>
      <c r="P6" s="49">
        <f t="shared" si="4"/>
        <v>0.50800915331807783</v>
      </c>
      <c r="Q6" s="56">
        <v>437</v>
      </c>
      <c r="R6" s="57">
        <f t="shared" si="5"/>
        <v>1</v>
      </c>
      <c r="S6" s="62">
        <v>50.2</v>
      </c>
      <c r="T6" s="4"/>
    </row>
    <row r="7" spans="1:20" x14ac:dyDescent="0.25">
      <c r="A7" s="34">
        <v>3</v>
      </c>
      <c r="B7" s="25" t="s">
        <v>1</v>
      </c>
      <c r="C7" s="13" t="s">
        <v>60</v>
      </c>
      <c r="D7" s="13" t="s">
        <v>61</v>
      </c>
      <c r="E7" s="14" t="s">
        <v>75</v>
      </c>
      <c r="F7" s="43" t="s">
        <v>15</v>
      </c>
      <c r="G7" s="48">
        <v>1</v>
      </c>
      <c r="H7" s="27">
        <f t="shared" si="0"/>
        <v>4.0160642570281121E-3</v>
      </c>
      <c r="I7" s="26">
        <v>19</v>
      </c>
      <c r="J7" s="27">
        <f t="shared" si="1"/>
        <v>7.6305220883534142E-2</v>
      </c>
      <c r="K7" s="26">
        <v>124</v>
      </c>
      <c r="L7" s="49">
        <f t="shared" si="2"/>
        <v>0.49799196787148592</v>
      </c>
      <c r="M7" s="56">
        <v>144</v>
      </c>
      <c r="N7" s="57">
        <f t="shared" si="3"/>
        <v>0.57831325301204817</v>
      </c>
      <c r="O7" s="48">
        <v>105</v>
      </c>
      <c r="P7" s="49">
        <f t="shared" si="4"/>
        <v>0.42168674698795183</v>
      </c>
      <c r="Q7" s="56">
        <v>249</v>
      </c>
      <c r="R7" s="57">
        <f t="shared" si="5"/>
        <v>1</v>
      </c>
      <c r="S7" s="62">
        <v>50.6</v>
      </c>
      <c r="T7" s="4"/>
    </row>
    <row r="8" spans="1:20" x14ac:dyDescent="0.25">
      <c r="A8" s="34">
        <v>4</v>
      </c>
      <c r="B8" s="25" t="s">
        <v>1</v>
      </c>
      <c r="C8" s="13" t="s">
        <v>60</v>
      </c>
      <c r="D8" s="13" t="s">
        <v>61</v>
      </c>
      <c r="E8" s="13" t="s">
        <v>62</v>
      </c>
      <c r="F8" s="43" t="s">
        <v>4</v>
      </c>
      <c r="G8" s="48">
        <v>0</v>
      </c>
      <c r="H8" s="27">
        <f t="shared" si="0"/>
        <v>0</v>
      </c>
      <c r="I8" s="26">
        <v>6</v>
      </c>
      <c r="J8" s="27">
        <f t="shared" si="1"/>
        <v>2.7149321266968326E-2</v>
      </c>
      <c r="K8" s="26">
        <v>108</v>
      </c>
      <c r="L8" s="49">
        <f t="shared" si="2"/>
        <v>0.48868778280542985</v>
      </c>
      <c r="M8" s="56">
        <v>114</v>
      </c>
      <c r="N8" s="57">
        <f t="shared" si="3"/>
        <v>0.51583710407239824</v>
      </c>
      <c r="O8" s="48">
        <v>107</v>
      </c>
      <c r="P8" s="49">
        <f t="shared" si="4"/>
        <v>0.48416289592760181</v>
      </c>
      <c r="Q8" s="56">
        <v>221</v>
      </c>
      <c r="R8" s="57">
        <f t="shared" si="5"/>
        <v>1</v>
      </c>
      <c r="S8" s="62">
        <v>43.5</v>
      </c>
      <c r="T8" s="4"/>
    </row>
    <row r="9" spans="1:20" x14ac:dyDescent="0.25">
      <c r="A9" s="34">
        <v>5</v>
      </c>
      <c r="B9" s="25" t="s">
        <v>1</v>
      </c>
      <c r="C9" s="13" t="s">
        <v>60</v>
      </c>
      <c r="D9" s="13" t="s">
        <v>61</v>
      </c>
      <c r="E9" s="14" t="s">
        <v>64</v>
      </c>
      <c r="F9" s="43" t="s">
        <v>6</v>
      </c>
      <c r="G9" s="48">
        <v>1</v>
      </c>
      <c r="H9" s="27">
        <f t="shared" si="0"/>
        <v>2.0202020202020202E-3</v>
      </c>
      <c r="I9" s="26">
        <v>13</v>
      </c>
      <c r="J9" s="27">
        <f t="shared" si="1"/>
        <v>2.6262626262626262E-2</v>
      </c>
      <c r="K9" s="26">
        <v>199</v>
      </c>
      <c r="L9" s="49">
        <f t="shared" si="2"/>
        <v>0.402020202020202</v>
      </c>
      <c r="M9" s="56">
        <v>213</v>
      </c>
      <c r="N9" s="57">
        <f t="shared" si="3"/>
        <v>0.4303030303030303</v>
      </c>
      <c r="O9" s="48">
        <v>282</v>
      </c>
      <c r="P9" s="49">
        <f t="shared" si="4"/>
        <v>0.5696969696969697</v>
      </c>
      <c r="Q9" s="56">
        <v>495</v>
      </c>
      <c r="R9" s="57">
        <f t="shared" si="5"/>
        <v>1</v>
      </c>
      <c r="S9" s="62">
        <v>55.4</v>
      </c>
      <c r="T9" s="4"/>
    </row>
    <row r="10" spans="1:20" x14ac:dyDescent="0.25">
      <c r="A10" s="34">
        <v>6</v>
      </c>
      <c r="B10" s="25" t="s">
        <v>1</v>
      </c>
      <c r="C10" s="13" t="s">
        <v>54</v>
      </c>
      <c r="D10" s="13" t="s">
        <v>55</v>
      </c>
      <c r="E10" s="13" t="s">
        <v>56</v>
      </c>
      <c r="F10" s="43" t="s">
        <v>2</v>
      </c>
      <c r="G10" s="48">
        <v>1</v>
      </c>
      <c r="H10" s="27">
        <f t="shared" si="0"/>
        <v>4.3478260869565218E-3</v>
      </c>
      <c r="I10" s="26">
        <v>13</v>
      </c>
      <c r="J10" s="27">
        <f t="shared" si="1"/>
        <v>5.6521739130434782E-2</v>
      </c>
      <c r="K10" s="26">
        <v>85</v>
      </c>
      <c r="L10" s="49">
        <f t="shared" si="2"/>
        <v>0.36956521739130432</v>
      </c>
      <c r="M10" s="56">
        <v>99</v>
      </c>
      <c r="N10" s="57">
        <f t="shared" si="3"/>
        <v>0.43043478260869567</v>
      </c>
      <c r="O10" s="48">
        <v>131</v>
      </c>
      <c r="P10" s="49">
        <f t="shared" si="4"/>
        <v>0.56956521739130439</v>
      </c>
      <c r="Q10" s="56">
        <v>230</v>
      </c>
      <c r="R10" s="57">
        <f t="shared" si="5"/>
        <v>1</v>
      </c>
      <c r="S10" s="62">
        <v>45.3</v>
      </c>
      <c r="T10" s="4"/>
    </row>
    <row r="11" spans="1:20" x14ac:dyDescent="0.25">
      <c r="A11" s="34">
        <v>7</v>
      </c>
      <c r="B11" s="25" t="s">
        <v>1</v>
      </c>
      <c r="C11" s="13" t="s">
        <v>57</v>
      </c>
      <c r="D11" s="13" t="s">
        <v>58</v>
      </c>
      <c r="E11" s="13" t="s">
        <v>59</v>
      </c>
      <c r="F11" s="43" t="s">
        <v>3</v>
      </c>
      <c r="G11" s="48">
        <v>2</v>
      </c>
      <c r="H11" s="27">
        <f t="shared" si="0"/>
        <v>8.130081300813009E-3</v>
      </c>
      <c r="I11" s="26">
        <v>9</v>
      </c>
      <c r="J11" s="27">
        <f t="shared" si="1"/>
        <v>3.6585365853658534E-2</v>
      </c>
      <c r="K11" s="26">
        <v>115</v>
      </c>
      <c r="L11" s="49">
        <f t="shared" si="2"/>
        <v>0.46747967479674796</v>
      </c>
      <c r="M11" s="56">
        <v>125</v>
      </c>
      <c r="N11" s="57">
        <f t="shared" si="3"/>
        <v>0.50813008130081305</v>
      </c>
      <c r="O11" s="48">
        <v>121</v>
      </c>
      <c r="P11" s="49">
        <f t="shared" si="4"/>
        <v>0.491869918699187</v>
      </c>
      <c r="Q11" s="56">
        <v>246</v>
      </c>
      <c r="R11" s="57">
        <f t="shared" si="5"/>
        <v>1.0040650406504066</v>
      </c>
      <c r="S11" s="62">
        <v>47.1</v>
      </c>
      <c r="T11" s="4"/>
    </row>
    <row r="12" spans="1:20" x14ac:dyDescent="0.25">
      <c r="A12" s="34">
        <v>8</v>
      </c>
      <c r="B12" s="25" t="s">
        <v>1</v>
      </c>
      <c r="C12" s="13" t="s">
        <v>57</v>
      </c>
      <c r="D12" s="13" t="s">
        <v>58</v>
      </c>
      <c r="E12" s="13" t="s">
        <v>63</v>
      </c>
      <c r="F12" s="43" t="s">
        <v>5</v>
      </c>
      <c r="G12" s="48">
        <v>1</v>
      </c>
      <c r="H12" s="27">
        <f t="shared" si="0"/>
        <v>8.0000000000000002E-3</v>
      </c>
      <c r="I12" s="26">
        <v>5</v>
      </c>
      <c r="J12" s="27">
        <f t="shared" si="1"/>
        <v>0.04</v>
      </c>
      <c r="K12" s="26">
        <v>52</v>
      </c>
      <c r="L12" s="49">
        <f t="shared" si="2"/>
        <v>0.41599999999999998</v>
      </c>
      <c r="M12" s="56">
        <v>59</v>
      </c>
      <c r="N12" s="57">
        <f t="shared" si="3"/>
        <v>0.47199999999999998</v>
      </c>
      <c r="O12" s="48">
        <v>66</v>
      </c>
      <c r="P12" s="49">
        <f t="shared" si="4"/>
        <v>0.52800000000000002</v>
      </c>
      <c r="Q12" s="56">
        <v>125</v>
      </c>
      <c r="R12" s="57">
        <f t="shared" si="5"/>
        <v>0.99199999999999999</v>
      </c>
      <c r="S12" s="62">
        <v>39.299999999999997</v>
      </c>
      <c r="T12" s="4"/>
    </row>
    <row r="13" spans="1:20" x14ac:dyDescent="0.25">
      <c r="A13" s="34">
        <v>9</v>
      </c>
      <c r="B13" s="25" t="s">
        <v>1</v>
      </c>
      <c r="C13" s="13" t="s">
        <v>57</v>
      </c>
      <c r="D13" s="13" t="s">
        <v>58</v>
      </c>
      <c r="E13" s="13" t="s">
        <v>65</v>
      </c>
      <c r="F13" s="43" t="s">
        <v>7</v>
      </c>
      <c r="G13" s="48">
        <v>0</v>
      </c>
      <c r="H13" s="27">
        <f t="shared" si="0"/>
        <v>0</v>
      </c>
      <c r="I13" s="26">
        <v>5</v>
      </c>
      <c r="J13" s="27">
        <f t="shared" si="1"/>
        <v>3.1446540880503145E-2</v>
      </c>
      <c r="K13" s="26">
        <v>61</v>
      </c>
      <c r="L13" s="49">
        <f t="shared" si="2"/>
        <v>0.38364779874213839</v>
      </c>
      <c r="M13" s="56">
        <v>66</v>
      </c>
      <c r="N13" s="57">
        <f t="shared" si="3"/>
        <v>0.41509433962264153</v>
      </c>
      <c r="O13" s="48">
        <v>93</v>
      </c>
      <c r="P13" s="49">
        <f t="shared" si="4"/>
        <v>0.58490566037735847</v>
      </c>
      <c r="Q13" s="56">
        <v>159</v>
      </c>
      <c r="R13" s="57">
        <f t="shared" si="5"/>
        <v>1</v>
      </c>
      <c r="S13" s="62">
        <v>45.6</v>
      </c>
      <c r="T13" s="4"/>
    </row>
    <row r="14" spans="1:20" x14ac:dyDescent="0.25">
      <c r="A14" s="34">
        <v>10</v>
      </c>
      <c r="B14" s="25" t="s">
        <v>1</v>
      </c>
      <c r="C14" s="13" t="s">
        <v>57</v>
      </c>
      <c r="D14" s="13" t="s">
        <v>58</v>
      </c>
      <c r="E14" s="13" t="s">
        <v>66</v>
      </c>
      <c r="F14" s="43" t="s">
        <v>8</v>
      </c>
      <c r="G14" s="48">
        <v>0</v>
      </c>
      <c r="H14" s="27">
        <f t="shared" si="0"/>
        <v>0</v>
      </c>
      <c r="I14" s="26">
        <v>5</v>
      </c>
      <c r="J14" s="27">
        <f t="shared" si="1"/>
        <v>3.4722222222222224E-2</v>
      </c>
      <c r="K14" s="26">
        <v>65</v>
      </c>
      <c r="L14" s="49">
        <f t="shared" si="2"/>
        <v>0.4513888888888889</v>
      </c>
      <c r="M14" s="56">
        <v>70</v>
      </c>
      <c r="N14" s="57">
        <f t="shared" si="3"/>
        <v>0.4861111111111111</v>
      </c>
      <c r="O14" s="48">
        <v>74</v>
      </c>
      <c r="P14" s="49">
        <f t="shared" si="4"/>
        <v>0.51388888888888884</v>
      </c>
      <c r="Q14" s="56">
        <v>144</v>
      </c>
      <c r="R14" s="57">
        <f t="shared" si="5"/>
        <v>1</v>
      </c>
      <c r="S14" s="62">
        <v>43.6</v>
      </c>
      <c r="T14" s="4"/>
    </row>
    <row r="15" spans="1:20" x14ac:dyDescent="0.25">
      <c r="A15" s="34">
        <v>11</v>
      </c>
      <c r="B15" s="25" t="s">
        <v>1</v>
      </c>
      <c r="C15" s="13" t="s">
        <v>57</v>
      </c>
      <c r="D15" s="13" t="s">
        <v>58</v>
      </c>
      <c r="E15" s="13" t="s">
        <v>67</v>
      </c>
      <c r="F15" s="43" t="s">
        <v>9</v>
      </c>
      <c r="G15" s="48">
        <v>1</v>
      </c>
      <c r="H15" s="27">
        <f t="shared" si="0"/>
        <v>6.1349693251533744E-3</v>
      </c>
      <c r="I15" s="26">
        <v>11</v>
      </c>
      <c r="J15" s="27">
        <f t="shared" si="1"/>
        <v>6.7484662576687116E-2</v>
      </c>
      <c r="K15" s="26">
        <v>70</v>
      </c>
      <c r="L15" s="49">
        <f t="shared" si="2"/>
        <v>0.42944785276073622</v>
      </c>
      <c r="M15" s="56">
        <v>81</v>
      </c>
      <c r="N15" s="57">
        <f t="shared" si="3"/>
        <v>0.49693251533742333</v>
      </c>
      <c r="O15" s="48">
        <v>81</v>
      </c>
      <c r="P15" s="49">
        <f t="shared" si="4"/>
        <v>0.49693251533742333</v>
      </c>
      <c r="Q15" s="56">
        <v>163</v>
      </c>
      <c r="R15" s="57">
        <f t="shared" si="5"/>
        <v>1</v>
      </c>
      <c r="S15" s="62">
        <v>40.700000000000003</v>
      </c>
      <c r="T15" s="4"/>
    </row>
    <row r="16" spans="1:20" x14ac:dyDescent="0.25">
      <c r="A16" s="34">
        <v>12</v>
      </c>
      <c r="B16" s="25" t="s">
        <v>1</v>
      </c>
      <c r="C16" s="14" t="s">
        <v>68</v>
      </c>
      <c r="D16" s="14" t="s">
        <v>69</v>
      </c>
      <c r="E16" s="13" t="s">
        <v>70</v>
      </c>
      <c r="F16" s="43" t="s">
        <v>10</v>
      </c>
      <c r="G16" s="48">
        <v>2</v>
      </c>
      <c r="H16" s="27">
        <f t="shared" si="0"/>
        <v>3.937007874015748E-3</v>
      </c>
      <c r="I16" s="26">
        <v>21</v>
      </c>
      <c r="J16" s="27">
        <f t="shared" si="1"/>
        <v>4.1338582677165357E-2</v>
      </c>
      <c r="K16" s="26">
        <v>251</v>
      </c>
      <c r="L16" s="49">
        <f t="shared" si="2"/>
        <v>0.49409448818897639</v>
      </c>
      <c r="M16" s="56">
        <v>273</v>
      </c>
      <c r="N16" s="57">
        <f t="shared" si="3"/>
        <v>0.53740157480314965</v>
      </c>
      <c r="O16" s="48">
        <v>234</v>
      </c>
      <c r="P16" s="49">
        <f t="shared" si="4"/>
        <v>0.46062992125984253</v>
      </c>
      <c r="Q16" s="56">
        <v>508</v>
      </c>
      <c r="R16" s="57">
        <f t="shared" si="5"/>
        <v>1</v>
      </c>
      <c r="S16" s="62">
        <v>43.1</v>
      </c>
      <c r="T16" s="4"/>
    </row>
    <row r="17" spans="1:20" x14ac:dyDescent="0.25">
      <c r="A17" s="34">
        <v>13</v>
      </c>
      <c r="B17" s="25" t="s">
        <v>1</v>
      </c>
      <c r="C17" s="14" t="s">
        <v>68</v>
      </c>
      <c r="D17" s="14" t="s">
        <v>69</v>
      </c>
      <c r="E17" s="13" t="s">
        <v>71</v>
      </c>
      <c r="F17" s="43" t="s">
        <v>11</v>
      </c>
      <c r="G17" s="48">
        <v>2</v>
      </c>
      <c r="H17" s="27">
        <f t="shared" si="0"/>
        <v>3.6563071297989031E-3</v>
      </c>
      <c r="I17" s="26">
        <v>19</v>
      </c>
      <c r="J17" s="27">
        <f t="shared" si="1"/>
        <v>3.4734917733089579E-2</v>
      </c>
      <c r="K17" s="26">
        <v>211</v>
      </c>
      <c r="L17" s="49">
        <f t="shared" si="2"/>
        <v>0.3857404021937843</v>
      </c>
      <c r="M17" s="56">
        <v>231</v>
      </c>
      <c r="N17" s="57">
        <f t="shared" si="3"/>
        <v>0.42230347349177333</v>
      </c>
      <c r="O17" s="48">
        <v>316</v>
      </c>
      <c r="P17" s="49">
        <f t="shared" si="4"/>
        <v>0.57769652650822667</v>
      </c>
      <c r="Q17" s="56">
        <v>547</v>
      </c>
      <c r="R17" s="57">
        <f t="shared" si="5"/>
        <v>1.0018281535648994</v>
      </c>
      <c r="S17" s="62">
        <v>41.5</v>
      </c>
      <c r="T17" s="4"/>
    </row>
    <row r="18" spans="1:20" x14ac:dyDescent="0.25">
      <c r="A18" s="34">
        <v>14</v>
      </c>
      <c r="B18" s="25" t="s">
        <v>1</v>
      </c>
      <c r="C18" s="14" t="s">
        <v>68</v>
      </c>
      <c r="D18" s="14" t="s">
        <v>69</v>
      </c>
      <c r="E18" s="13" t="s">
        <v>72</v>
      </c>
      <c r="F18" s="43" t="s">
        <v>12</v>
      </c>
      <c r="G18" s="48">
        <v>1</v>
      </c>
      <c r="H18" s="27">
        <f t="shared" si="0"/>
        <v>1.6750418760469012E-3</v>
      </c>
      <c r="I18" s="26">
        <v>22</v>
      </c>
      <c r="J18" s="27">
        <f t="shared" si="1"/>
        <v>3.6850921273031828E-2</v>
      </c>
      <c r="K18" s="26">
        <v>192</v>
      </c>
      <c r="L18" s="49">
        <f t="shared" si="2"/>
        <v>0.32160804020100503</v>
      </c>
      <c r="M18" s="56">
        <v>215</v>
      </c>
      <c r="N18" s="57">
        <f t="shared" si="3"/>
        <v>0.36013400335008378</v>
      </c>
      <c r="O18" s="48">
        <v>382</v>
      </c>
      <c r="P18" s="49">
        <f t="shared" si="4"/>
        <v>0.63986599664991628</v>
      </c>
      <c r="Q18" s="56">
        <v>597</v>
      </c>
      <c r="R18" s="57">
        <f t="shared" si="5"/>
        <v>1</v>
      </c>
      <c r="S18" s="62">
        <v>42.6</v>
      </c>
      <c r="T18" s="4"/>
    </row>
    <row r="19" spans="1:20" x14ac:dyDescent="0.25">
      <c r="A19" s="34">
        <v>15</v>
      </c>
      <c r="B19" s="25" t="s">
        <v>1</v>
      </c>
      <c r="C19" s="14" t="s">
        <v>68</v>
      </c>
      <c r="D19" s="14" t="s">
        <v>69</v>
      </c>
      <c r="E19" s="13" t="s">
        <v>78</v>
      </c>
      <c r="F19" s="43" t="s">
        <v>18</v>
      </c>
      <c r="G19" s="48">
        <v>1</v>
      </c>
      <c r="H19" s="27">
        <f t="shared" si="0"/>
        <v>1.4306151645207439E-3</v>
      </c>
      <c r="I19" s="26">
        <v>24</v>
      </c>
      <c r="J19" s="27">
        <f t="shared" si="1"/>
        <v>3.4334763948497854E-2</v>
      </c>
      <c r="K19" s="26">
        <v>238</v>
      </c>
      <c r="L19" s="49">
        <f t="shared" si="2"/>
        <v>0.34048640915593703</v>
      </c>
      <c r="M19" s="56">
        <v>263</v>
      </c>
      <c r="N19" s="57">
        <f t="shared" si="3"/>
        <v>0.37625178826895567</v>
      </c>
      <c r="O19" s="48">
        <v>436</v>
      </c>
      <c r="P19" s="49">
        <f t="shared" si="4"/>
        <v>0.62374821173104433</v>
      </c>
      <c r="Q19" s="56">
        <v>699</v>
      </c>
      <c r="R19" s="57">
        <f t="shared" si="5"/>
        <v>1</v>
      </c>
      <c r="S19" s="62">
        <v>46.5</v>
      </c>
      <c r="T19" s="4"/>
    </row>
    <row r="20" spans="1:20" x14ac:dyDescent="0.25">
      <c r="A20" s="34">
        <v>16</v>
      </c>
      <c r="B20" s="25" t="s">
        <v>1</v>
      </c>
      <c r="C20" s="14" t="s">
        <v>68</v>
      </c>
      <c r="D20" s="14" t="s">
        <v>69</v>
      </c>
      <c r="E20" s="13" t="s">
        <v>76</v>
      </c>
      <c r="F20" s="43" t="s">
        <v>16</v>
      </c>
      <c r="G20" s="48">
        <v>1</v>
      </c>
      <c r="H20" s="27">
        <f t="shared" si="0"/>
        <v>5.9880239520958087E-3</v>
      </c>
      <c r="I20" s="26">
        <v>15</v>
      </c>
      <c r="J20" s="27">
        <f t="shared" si="1"/>
        <v>8.9820359281437126E-2</v>
      </c>
      <c r="K20" s="26">
        <v>77</v>
      </c>
      <c r="L20" s="49">
        <f t="shared" si="2"/>
        <v>0.46107784431137727</v>
      </c>
      <c r="M20" s="56">
        <v>92</v>
      </c>
      <c r="N20" s="57">
        <f t="shared" si="3"/>
        <v>0.55089820359281438</v>
      </c>
      <c r="O20" s="48">
        <v>74</v>
      </c>
      <c r="P20" s="49">
        <f t="shared" si="4"/>
        <v>0.44311377245508982</v>
      </c>
      <c r="Q20" s="56">
        <v>167</v>
      </c>
      <c r="R20" s="57">
        <f t="shared" si="5"/>
        <v>1</v>
      </c>
      <c r="S20" s="62">
        <v>51.7</v>
      </c>
      <c r="T20" s="4"/>
    </row>
    <row r="21" spans="1:20" x14ac:dyDescent="0.25">
      <c r="A21" s="34">
        <v>17</v>
      </c>
      <c r="B21" s="25" t="s">
        <v>1</v>
      </c>
      <c r="C21" s="14" t="s">
        <v>68</v>
      </c>
      <c r="D21" s="14" t="s">
        <v>69</v>
      </c>
      <c r="E21" s="13" t="s">
        <v>77</v>
      </c>
      <c r="F21" s="43" t="s">
        <v>17</v>
      </c>
      <c r="G21" s="48">
        <v>9</v>
      </c>
      <c r="H21" s="27">
        <f t="shared" si="0"/>
        <v>6.6322770817980837E-3</v>
      </c>
      <c r="I21" s="26">
        <v>81</v>
      </c>
      <c r="J21" s="27">
        <f t="shared" si="1"/>
        <v>5.9690493736182758E-2</v>
      </c>
      <c r="K21" s="26">
        <v>567</v>
      </c>
      <c r="L21" s="49">
        <f t="shared" si="2"/>
        <v>0.41783345615327927</v>
      </c>
      <c r="M21" s="56">
        <v>657</v>
      </c>
      <c r="N21" s="57">
        <f t="shared" si="3"/>
        <v>0.48415622697126015</v>
      </c>
      <c r="O21" s="48">
        <v>700</v>
      </c>
      <c r="P21" s="49">
        <f t="shared" si="4"/>
        <v>0.51584377302873985</v>
      </c>
      <c r="Q21" s="56">
        <v>1357</v>
      </c>
      <c r="R21" s="57">
        <f t="shared" si="5"/>
        <v>1</v>
      </c>
      <c r="S21" s="62">
        <v>57.1</v>
      </c>
      <c r="T21" s="4"/>
    </row>
    <row r="22" spans="1:20" x14ac:dyDescent="0.25">
      <c r="A22" s="34">
        <v>18</v>
      </c>
      <c r="B22" s="25" t="s">
        <v>1</v>
      </c>
      <c r="C22" s="14" t="s">
        <v>68</v>
      </c>
      <c r="D22" s="14" t="s">
        <v>69</v>
      </c>
      <c r="E22" s="13" t="s">
        <v>79</v>
      </c>
      <c r="F22" s="43" t="s">
        <v>19</v>
      </c>
      <c r="G22" s="48">
        <v>5</v>
      </c>
      <c r="H22" s="27">
        <f t="shared" si="0"/>
        <v>2.0618556701030928E-3</v>
      </c>
      <c r="I22" s="26">
        <v>208</v>
      </c>
      <c r="J22" s="27">
        <f t="shared" si="1"/>
        <v>8.5773195876288663E-2</v>
      </c>
      <c r="K22" s="26">
        <v>1132</v>
      </c>
      <c r="L22" s="49">
        <f t="shared" si="2"/>
        <v>0.46680412371134022</v>
      </c>
      <c r="M22" s="56">
        <v>1345</v>
      </c>
      <c r="N22" s="57">
        <f t="shared" si="3"/>
        <v>0.55463917525773199</v>
      </c>
      <c r="O22" s="48">
        <v>1080</v>
      </c>
      <c r="P22" s="49">
        <f t="shared" si="4"/>
        <v>0.44536082474226807</v>
      </c>
      <c r="Q22" s="56">
        <v>2425</v>
      </c>
      <c r="R22" s="57">
        <f t="shared" si="5"/>
        <v>1</v>
      </c>
      <c r="S22" s="62">
        <v>65</v>
      </c>
      <c r="T22" s="4"/>
    </row>
    <row r="23" spans="1:20" ht="15.75" thickBot="1" x14ac:dyDescent="0.3">
      <c r="A23" s="35">
        <v>19</v>
      </c>
      <c r="B23" s="36" t="s">
        <v>1</v>
      </c>
      <c r="C23" s="17" t="s">
        <v>80</v>
      </c>
      <c r="D23" s="18" t="s">
        <v>20</v>
      </c>
      <c r="E23" s="18" t="s">
        <v>81</v>
      </c>
      <c r="F23" s="44" t="s">
        <v>20</v>
      </c>
      <c r="G23" s="50">
        <v>1</v>
      </c>
      <c r="H23" s="38">
        <f t="shared" si="0"/>
        <v>3.5714285714285712E-2</v>
      </c>
      <c r="I23" s="37">
        <v>3</v>
      </c>
      <c r="J23" s="38">
        <f t="shared" si="1"/>
        <v>0.10714285714285714</v>
      </c>
      <c r="K23" s="37">
        <v>12</v>
      </c>
      <c r="L23" s="51">
        <f t="shared" si="2"/>
        <v>0.42857142857142855</v>
      </c>
      <c r="M23" s="58">
        <v>16</v>
      </c>
      <c r="N23" s="59">
        <f t="shared" si="3"/>
        <v>0.5714285714285714</v>
      </c>
      <c r="O23" s="50">
        <v>13</v>
      </c>
      <c r="P23" s="51">
        <f t="shared" si="4"/>
        <v>0.4642857142857143</v>
      </c>
      <c r="Q23" s="58">
        <v>28</v>
      </c>
      <c r="R23" s="66">
        <f t="shared" si="5"/>
        <v>1.0357142857142856</v>
      </c>
      <c r="S23" s="63">
        <v>44.6</v>
      </c>
      <c r="T23" s="4"/>
    </row>
    <row r="24" spans="1:20" x14ac:dyDescent="0.25">
      <c r="A24" s="39">
        <v>20</v>
      </c>
      <c r="B24" s="40" t="s">
        <v>82</v>
      </c>
      <c r="C24" s="15" t="s">
        <v>60</v>
      </c>
      <c r="D24" s="15" t="s">
        <v>61</v>
      </c>
      <c r="E24" s="16" t="s">
        <v>73</v>
      </c>
      <c r="F24" s="45" t="s">
        <v>13</v>
      </c>
      <c r="G24" s="52">
        <v>2</v>
      </c>
      <c r="H24" s="6">
        <f t="shared" si="0"/>
        <v>3.7313432835820895E-3</v>
      </c>
      <c r="I24" s="41">
        <v>14</v>
      </c>
      <c r="J24" s="6">
        <f t="shared" si="1"/>
        <v>2.6119402985074626E-2</v>
      </c>
      <c r="K24" s="41">
        <v>203</v>
      </c>
      <c r="L24" s="53">
        <f t="shared" si="2"/>
        <v>0.3787313432835821</v>
      </c>
      <c r="M24" s="60">
        <v>219</v>
      </c>
      <c r="N24" s="7">
        <f t="shared" si="3"/>
        <v>0.40858208955223879</v>
      </c>
      <c r="O24" s="52">
        <v>317</v>
      </c>
      <c r="P24" s="53">
        <f t="shared" si="4"/>
        <v>0.59141791044776115</v>
      </c>
      <c r="Q24" s="60">
        <v>536</v>
      </c>
      <c r="R24" s="7">
        <f t="shared" si="5"/>
        <v>1</v>
      </c>
      <c r="S24" s="64">
        <v>40.4</v>
      </c>
      <c r="T24" s="4"/>
    </row>
    <row r="25" spans="1:20" x14ac:dyDescent="0.25">
      <c r="A25" s="34">
        <v>21</v>
      </c>
      <c r="B25" s="25" t="s">
        <v>82</v>
      </c>
      <c r="C25" s="13" t="s">
        <v>60</v>
      </c>
      <c r="D25" s="13" t="s">
        <v>61</v>
      </c>
      <c r="E25" s="14" t="s">
        <v>74</v>
      </c>
      <c r="F25" s="43" t="s">
        <v>14</v>
      </c>
      <c r="G25" s="48">
        <v>0</v>
      </c>
      <c r="H25" s="27">
        <f t="shared" si="0"/>
        <v>0</v>
      </c>
      <c r="I25" s="26">
        <v>6</v>
      </c>
      <c r="J25" s="27">
        <f t="shared" si="1"/>
        <v>1.6483516483516484E-2</v>
      </c>
      <c r="K25" s="26">
        <v>160</v>
      </c>
      <c r="L25" s="49">
        <f t="shared" si="2"/>
        <v>0.43956043956043955</v>
      </c>
      <c r="M25" s="56">
        <v>166</v>
      </c>
      <c r="N25" s="57">
        <f t="shared" si="3"/>
        <v>0.45604395604395603</v>
      </c>
      <c r="O25" s="48">
        <v>198</v>
      </c>
      <c r="P25" s="49">
        <f t="shared" si="4"/>
        <v>0.54395604395604391</v>
      </c>
      <c r="Q25" s="56">
        <v>364</v>
      </c>
      <c r="R25" s="57">
        <f t="shared" si="5"/>
        <v>1</v>
      </c>
      <c r="S25" s="62">
        <v>40.9</v>
      </c>
      <c r="T25" s="4"/>
    </row>
    <row r="26" spans="1:20" x14ac:dyDescent="0.25">
      <c r="A26" s="34">
        <v>22</v>
      </c>
      <c r="B26" s="25" t="s">
        <v>82</v>
      </c>
      <c r="C26" s="13" t="s">
        <v>60</v>
      </c>
      <c r="D26" s="13" t="s">
        <v>61</v>
      </c>
      <c r="E26" s="14" t="s">
        <v>75</v>
      </c>
      <c r="F26" s="43" t="s">
        <v>15</v>
      </c>
      <c r="G26" s="48">
        <v>0</v>
      </c>
      <c r="H26" s="27">
        <f t="shared" si="0"/>
        <v>0</v>
      </c>
      <c r="I26" s="26">
        <v>9</v>
      </c>
      <c r="J26" s="27">
        <f t="shared" si="1"/>
        <v>4.072398190045249E-2</v>
      </c>
      <c r="K26" s="26">
        <v>129</v>
      </c>
      <c r="L26" s="49">
        <f t="shared" si="2"/>
        <v>0.58371040723981904</v>
      </c>
      <c r="M26" s="56">
        <v>138</v>
      </c>
      <c r="N26" s="57">
        <f t="shared" si="3"/>
        <v>0.6244343891402715</v>
      </c>
      <c r="O26" s="48">
        <v>83</v>
      </c>
      <c r="P26" s="49">
        <f t="shared" si="4"/>
        <v>0.3755656108597285</v>
      </c>
      <c r="Q26" s="56">
        <v>221</v>
      </c>
      <c r="R26" s="57">
        <f t="shared" si="5"/>
        <v>1</v>
      </c>
      <c r="S26" s="62">
        <v>44.6</v>
      </c>
      <c r="T26" s="4"/>
    </row>
    <row r="27" spans="1:20" x14ac:dyDescent="0.25">
      <c r="A27" s="34">
        <v>23</v>
      </c>
      <c r="B27" s="25" t="s">
        <v>82</v>
      </c>
      <c r="C27" s="13" t="s">
        <v>60</v>
      </c>
      <c r="D27" s="13" t="s">
        <v>61</v>
      </c>
      <c r="E27" s="13" t="s">
        <v>62</v>
      </c>
      <c r="F27" s="43" t="s">
        <v>4</v>
      </c>
      <c r="G27" s="48">
        <v>0</v>
      </c>
      <c r="H27" s="27">
        <f t="shared" si="0"/>
        <v>0</v>
      </c>
      <c r="I27" s="26">
        <v>7</v>
      </c>
      <c r="J27" s="27">
        <f t="shared" si="1"/>
        <v>2.6315789473684209E-2</v>
      </c>
      <c r="K27" s="26">
        <v>135</v>
      </c>
      <c r="L27" s="49">
        <f t="shared" si="2"/>
        <v>0.50751879699248126</v>
      </c>
      <c r="M27" s="56">
        <v>141</v>
      </c>
      <c r="N27" s="57">
        <f t="shared" si="3"/>
        <v>0.53007518796992481</v>
      </c>
      <c r="O27" s="48">
        <v>125</v>
      </c>
      <c r="P27" s="49">
        <f t="shared" si="4"/>
        <v>0.46992481203007519</v>
      </c>
      <c r="Q27" s="56">
        <v>266</v>
      </c>
      <c r="R27" s="57">
        <f t="shared" si="5"/>
        <v>1.0037593984962405</v>
      </c>
      <c r="S27" s="62">
        <v>53.2</v>
      </c>
      <c r="T27" s="4"/>
    </row>
    <row r="28" spans="1:20" x14ac:dyDescent="0.25">
      <c r="A28" s="34">
        <v>24</v>
      </c>
      <c r="B28" s="25" t="s">
        <v>82</v>
      </c>
      <c r="C28" s="13" t="s">
        <v>60</v>
      </c>
      <c r="D28" s="13" t="s">
        <v>61</v>
      </c>
      <c r="E28" s="14" t="s">
        <v>64</v>
      </c>
      <c r="F28" s="43" t="s">
        <v>6</v>
      </c>
      <c r="G28" s="48">
        <v>0</v>
      </c>
      <c r="H28" s="27">
        <f t="shared" si="0"/>
        <v>0</v>
      </c>
      <c r="I28" s="26">
        <v>7</v>
      </c>
      <c r="J28" s="27">
        <f t="shared" si="1"/>
        <v>1.4084507042253521E-2</v>
      </c>
      <c r="K28" s="26">
        <v>190</v>
      </c>
      <c r="L28" s="49">
        <f t="shared" si="2"/>
        <v>0.38229376257545272</v>
      </c>
      <c r="M28" s="56">
        <v>197</v>
      </c>
      <c r="N28" s="57">
        <f t="shared" si="3"/>
        <v>0.39637826961770622</v>
      </c>
      <c r="O28" s="48">
        <v>300</v>
      </c>
      <c r="P28" s="49">
        <f t="shared" si="4"/>
        <v>0.60362173038229372</v>
      </c>
      <c r="Q28" s="56">
        <v>497</v>
      </c>
      <c r="R28" s="57">
        <f t="shared" si="5"/>
        <v>1</v>
      </c>
      <c r="S28" s="62">
        <v>56.1</v>
      </c>
      <c r="T28" s="4"/>
    </row>
    <row r="29" spans="1:20" x14ac:dyDescent="0.25">
      <c r="A29" s="34">
        <v>25</v>
      </c>
      <c r="B29" s="25" t="s">
        <v>82</v>
      </c>
      <c r="C29" s="13" t="s">
        <v>54</v>
      </c>
      <c r="D29" s="13" t="s">
        <v>55</v>
      </c>
      <c r="E29" s="13" t="s">
        <v>56</v>
      </c>
      <c r="F29" s="43" t="s">
        <v>2</v>
      </c>
      <c r="G29" s="48">
        <v>1</v>
      </c>
      <c r="H29" s="27">
        <f t="shared" si="0"/>
        <v>4.6948356807511738E-3</v>
      </c>
      <c r="I29" s="26">
        <v>14</v>
      </c>
      <c r="J29" s="27">
        <f t="shared" si="1"/>
        <v>6.5727699530516437E-2</v>
      </c>
      <c r="K29" s="26">
        <v>87</v>
      </c>
      <c r="L29" s="49">
        <f t="shared" si="2"/>
        <v>0.40845070422535212</v>
      </c>
      <c r="M29" s="56">
        <v>102</v>
      </c>
      <c r="N29" s="57">
        <f t="shared" si="3"/>
        <v>0.47887323943661969</v>
      </c>
      <c r="O29" s="48">
        <v>111</v>
      </c>
      <c r="P29" s="49">
        <f t="shared" si="4"/>
        <v>0.52112676056338025</v>
      </c>
      <c r="Q29" s="56">
        <v>213</v>
      </c>
      <c r="R29" s="57">
        <f t="shared" si="5"/>
        <v>1</v>
      </c>
      <c r="S29" s="62">
        <v>43.3</v>
      </c>
      <c r="T29" s="4"/>
    </row>
    <row r="30" spans="1:20" x14ac:dyDescent="0.25">
      <c r="A30" s="34">
        <v>26</v>
      </c>
      <c r="B30" s="25" t="s">
        <v>82</v>
      </c>
      <c r="C30" s="13" t="s">
        <v>57</v>
      </c>
      <c r="D30" s="13" t="s">
        <v>58</v>
      </c>
      <c r="E30" s="13" t="s">
        <v>59</v>
      </c>
      <c r="F30" s="43" t="s">
        <v>3</v>
      </c>
      <c r="G30" s="48">
        <v>0</v>
      </c>
      <c r="H30" s="27">
        <f t="shared" si="0"/>
        <v>0</v>
      </c>
      <c r="I30" s="26">
        <v>10</v>
      </c>
      <c r="J30" s="27">
        <f t="shared" si="1"/>
        <v>3.3670033670033669E-2</v>
      </c>
      <c r="K30" s="26">
        <v>128</v>
      </c>
      <c r="L30" s="49">
        <f t="shared" si="2"/>
        <v>0.43097643097643096</v>
      </c>
      <c r="M30" s="56">
        <v>138</v>
      </c>
      <c r="N30" s="57">
        <f t="shared" si="3"/>
        <v>0.46464646464646464</v>
      </c>
      <c r="O30" s="48">
        <v>159</v>
      </c>
      <c r="P30" s="49">
        <f t="shared" si="4"/>
        <v>0.53535353535353536</v>
      </c>
      <c r="Q30" s="56">
        <v>297</v>
      </c>
      <c r="R30" s="57">
        <f t="shared" si="5"/>
        <v>1</v>
      </c>
      <c r="S30" s="62">
        <v>54.8</v>
      </c>
      <c r="T30" s="4"/>
    </row>
    <row r="31" spans="1:20" x14ac:dyDescent="0.25">
      <c r="A31" s="34">
        <v>27</v>
      </c>
      <c r="B31" s="25" t="s">
        <v>82</v>
      </c>
      <c r="C31" s="13" t="s">
        <v>57</v>
      </c>
      <c r="D31" s="13" t="s">
        <v>58</v>
      </c>
      <c r="E31" s="13" t="s">
        <v>63</v>
      </c>
      <c r="F31" s="43" t="s">
        <v>5</v>
      </c>
      <c r="G31" s="48">
        <v>0</v>
      </c>
      <c r="H31" s="27">
        <f t="shared" si="0"/>
        <v>0</v>
      </c>
      <c r="I31" s="26">
        <v>4</v>
      </c>
      <c r="J31" s="27">
        <f t="shared" si="1"/>
        <v>2.9629629629629631E-2</v>
      </c>
      <c r="K31" s="26">
        <v>55</v>
      </c>
      <c r="L31" s="49">
        <f t="shared" si="2"/>
        <v>0.40740740740740738</v>
      </c>
      <c r="M31" s="56">
        <v>59</v>
      </c>
      <c r="N31" s="57">
        <f t="shared" si="3"/>
        <v>0.43703703703703706</v>
      </c>
      <c r="O31" s="48">
        <v>76</v>
      </c>
      <c r="P31" s="49">
        <f t="shared" si="4"/>
        <v>0.562962962962963</v>
      </c>
      <c r="Q31" s="56">
        <v>135</v>
      </c>
      <c r="R31" s="57">
        <f t="shared" si="5"/>
        <v>1</v>
      </c>
      <c r="S31" s="62">
        <v>41.3</v>
      </c>
      <c r="T31" s="4"/>
    </row>
    <row r="32" spans="1:20" x14ac:dyDescent="0.25">
      <c r="A32" s="34">
        <v>28</v>
      </c>
      <c r="B32" s="25" t="s">
        <v>82</v>
      </c>
      <c r="C32" s="13" t="s">
        <v>57</v>
      </c>
      <c r="D32" s="13" t="s">
        <v>58</v>
      </c>
      <c r="E32" s="13" t="s">
        <v>65</v>
      </c>
      <c r="F32" s="43" t="s">
        <v>7</v>
      </c>
      <c r="G32" s="48">
        <v>0</v>
      </c>
      <c r="H32" s="27">
        <f t="shared" si="0"/>
        <v>0</v>
      </c>
      <c r="I32" s="26">
        <v>3</v>
      </c>
      <c r="J32" s="27">
        <f t="shared" si="1"/>
        <v>1.9607843137254902E-2</v>
      </c>
      <c r="K32" s="26">
        <v>46</v>
      </c>
      <c r="L32" s="49">
        <f t="shared" si="2"/>
        <v>0.30065359477124182</v>
      </c>
      <c r="M32" s="56">
        <v>49</v>
      </c>
      <c r="N32" s="57">
        <f t="shared" si="3"/>
        <v>0.3202614379084967</v>
      </c>
      <c r="O32" s="48">
        <v>104</v>
      </c>
      <c r="P32" s="49">
        <f t="shared" si="4"/>
        <v>0.6797385620915033</v>
      </c>
      <c r="Q32" s="56">
        <v>153</v>
      </c>
      <c r="R32" s="57">
        <f t="shared" si="5"/>
        <v>1</v>
      </c>
      <c r="S32" s="62">
        <v>43.5</v>
      </c>
      <c r="T32" s="4"/>
    </row>
    <row r="33" spans="1:20" x14ac:dyDescent="0.25">
      <c r="A33" s="34">
        <v>29</v>
      </c>
      <c r="B33" s="25" t="s">
        <v>82</v>
      </c>
      <c r="C33" s="13" t="s">
        <v>57</v>
      </c>
      <c r="D33" s="13" t="s">
        <v>58</v>
      </c>
      <c r="E33" s="13" t="s">
        <v>66</v>
      </c>
      <c r="F33" s="43" t="s">
        <v>8</v>
      </c>
      <c r="G33" s="48">
        <v>0</v>
      </c>
      <c r="H33" s="27">
        <f t="shared" si="0"/>
        <v>0</v>
      </c>
      <c r="I33" s="26">
        <v>3</v>
      </c>
      <c r="J33" s="27">
        <f t="shared" si="1"/>
        <v>2.3622047244094488E-2</v>
      </c>
      <c r="K33" s="26">
        <v>47</v>
      </c>
      <c r="L33" s="49">
        <f t="shared" si="2"/>
        <v>0.37007874015748032</v>
      </c>
      <c r="M33" s="56">
        <v>50</v>
      </c>
      <c r="N33" s="57">
        <f t="shared" si="3"/>
        <v>0.39370078740157483</v>
      </c>
      <c r="O33" s="48">
        <v>77</v>
      </c>
      <c r="P33" s="49">
        <f t="shared" si="4"/>
        <v>0.60629921259842523</v>
      </c>
      <c r="Q33" s="56">
        <v>127</v>
      </c>
      <c r="R33" s="57">
        <f t="shared" si="5"/>
        <v>1</v>
      </c>
      <c r="S33" s="62">
        <v>39.5</v>
      </c>
      <c r="T33" s="4"/>
    </row>
    <row r="34" spans="1:20" x14ac:dyDescent="0.25">
      <c r="A34" s="34">
        <v>30</v>
      </c>
      <c r="B34" s="25" t="s">
        <v>82</v>
      </c>
      <c r="C34" s="13" t="s">
        <v>57</v>
      </c>
      <c r="D34" s="13" t="s">
        <v>58</v>
      </c>
      <c r="E34" s="13" t="s">
        <v>67</v>
      </c>
      <c r="F34" s="43" t="s">
        <v>9</v>
      </c>
      <c r="G34" s="48">
        <v>1</v>
      </c>
      <c r="H34" s="27">
        <f t="shared" si="0"/>
        <v>6.0975609756097563E-3</v>
      </c>
      <c r="I34" s="26">
        <v>5</v>
      </c>
      <c r="J34" s="27">
        <f t="shared" si="1"/>
        <v>3.048780487804878E-2</v>
      </c>
      <c r="K34" s="26">
        <v>66</v>
      </c>
      <c r="L34" s="49">
        <f t="shared" si="2"/>
        <v>0.40243902439024393</v>
      </c>
      <c r="M34" s="56">
        <v>72</v>
      </c>
      <c r="N34" s="57">
        <f t="shared" si="3"/>
        <v>0.43902439024390244</v>
      </c>
      <c r="O34" s="48">
        <v>92</v>
      </c>
      <c r="P34" s="49">
        <f t="shared" si="4"/>
        <v>0.56097560975609762</v>
      </c>
      <c r="Q34" s="56">
        <v>164</v>
      </c>
      <c r="R34" s="57">
        <f t="shared" si="5"/>
        <v>1</v>
      </c>
      <c r="S34" s="62">
        <v>41.7</v>
      </c>
      <c r="T34" s="4"/>
    </row>
    <row r="35" spans="1:20" x14ac:dyDescent="0.25">
      <c r="A35" s="34">
        <v>31</v>
      </c>
      <c r="B35" s="25" t="s">
        <v>82</v>
      </c>
      <c r="C35" s="14" t="s">
        <v>68</v>
      </c>
      <c r="D35" s="14" t="s">
        <v>69</v>
      </c>
      <c r="E35" s="13" t="s">
        <v>70</v>
      </c>
      <c r="F35" s="43" t="s">
        <v>10</v>
      </c>
      <c r="G35" s="48">
        <v>1</v>
      </c>
      <c r="H35" s="27">
        <f t="shared" si="0"/>
        <v>2.4875621890547263E-3</v>
      </c>
      <c r="I35" s="26">
        <v>12</v>
      </c>
      <c r="J35" s="27">
        <f t="shared" si="1"/>
        <v>2.9850746268656716E-2</v>
      </c>
      <c r="K35" s="26">
        <v>166</v>
      </c>
      <c r="L35" s="49">
        <f t="shared" si="2"/>
        <v>0.41293532338308458</v>
      </c>
      <c r="M35" s="56">
        <v>179</v>
      </c>
      <c r="N35" s="57">
        <f t="shared" si="3"/>
        <v>0.44527363184079605</v>
      </c>
      <c r="O35" s="48">
        <v>224</v>
      </c>
      <c r="P35" s="49">
        <f t="shared" si="4"/>
        <v>0.55721393034825872</v>
      </c>
      <c r="Q35" s="56">
        <v>402</v>
      </c>
      <c r="R35" s="57">
        <f t="shared" si="5"/>
        <v>1.0024875621890548</v>
      </c>
      <c r="S35" s="62">
        <v>34.5</v>
      </c>
      <c r="T35" s="4"/>
    </row>
    <row r="36" spans="1:20" x14ac:dyDescent="0.25">
      <c r="A36" s="34">
        <v>32</v>
      </c>
      <c r="B36" s="25" t="s">
        <v>82</v>
      </c>
      <c r="C36" s="14" t="s">
        <v>68</v>
      </c>
      <c r="D36" s="14" t="s">
        <v>69</v>
      </c>
      <c r="E36" s="13" t="s">
        <v>71</v>
      </c>
      <c r="F36" s="43" t="s">
        <v>11</v>
      </c>
      <c r="G36" s="48">
        <v>2</v>
      </c>
      <c r="H36" s="27">
        <f t="shared" si="0"/>
        <v>5.1020408163265302E-3</v>
      </c>
      <c r="I36" s="26">
        <v>16</v>
      </c>
      <c r="J36" s="27">
        <f t="shared" si="1"/>
        <v>4.0816326530612242E-2</v>
      </c>
      <c r="K36" s="26">
        <v>172</v>
      </c>
      <c r="L36" s="49">
        <f t="shared" si="2"/>
        <v>0.43877551020408162</v>
      </c>
      <c r="M36" s="56">
        <v>189</v>
      </c>
      <c r="N36" s="57">
        <f t="shared" si="3"/>
        <v>0.48214285714285715</v>
      </c>
      <c r="O36" s="48">
        <v>204</v>
      </c>
      <c r="P36" s="49">
        <f t="shared" si="4"/>
        <v>0.52040816326530615</v>
      </c>
      <c r="Q36" s="56">
        <v>392</v>
      </c>
      <c r="R36" s="57">
        <f t="shared" si="5"/>
        <v>1.0051020408163265</v>
      </c>
      <c r="S36" s="62">
        <v>30.4</v>
      </c>
      <c r="T36" s="4"/>
    </row>
    <row r="37" spans="1:20" x14ac:dyDescent="0.25">
      <c r="A37" s="34">
        <v>33</v>
      </c>
      <c r="B37" s="25" t="s">
        <v>82</v>
      </c>
      <c r="C37" s="14" t="s">
        <v>68</v>
      </c>
      <c r="D37" s="14" t="s">
        <v>69</v>
      </c>
      <c r="E37" s="13" t="s">
        <v>72</v>
      </c>
      <c r="F37" s="43" t="s">
        <v>12</v>
      </c>
      <c r="G37" s="48">
        <v>2</v>
      </c>
      <c r="H37" s="27">
        <f t="shared" si="0"/>
        <v>3.6764705882352941E-3</v>
      </c>
      <c r="I37" s="26">
        <v>20</v>
      </c>
      <c r="J37" s="27">
        <f t="shared" si="1"/>
        <v>3.6764705882352942E-2</v>
      </c>
      <c r="K37" s="26">
        <v>195</v>
      </c>
      <c r="L37" s="49">
        <f t="shared" si="2"/>
        <v>0.35845588235294118</v>
      </c>
      <c r="M37" s="56">
        <v>217</v>
      </c>
      <c r="N37" s="57">
        <f t="shared" si="3"/>
        <v>0.39889705882352944</v>
      </c>
      <c r="O37" s="48">
        <v>327</v>
      </c>
      <c r="P37" s="49">
        <f t="shared" si="4"/>
        <v>0.60110294117647056</v>
      </c>
      <c r="Q37" s="56">
        <v>544</v>
      </c>
      <c r="R37" s="57">
        <f t="shared" si="5"/>
        <v>1</v>
      </c>
      <c r="S37" s="62">
        <v>38.1</v>
      </c>
      <c r="T37" s="4"/>
    </row>
    <row r="38" spans="1:20" x14ac:dyDescent="0.25">
      <c r="A38" s="34">
        <v>34</v>
      </c>
      <c r="B38" s="25" t="s">
        <v>82</v>
      </c>
      <c r="C38" s="14" t="s">
        <v>68</v>
      </c>
      <c r="D38" s="14" t="s">
        <v>69</v>
      </c>
      <c r="E38" s="13" t="s">
        <v>78</v>
      </c>
      <c r="F38" s="43" t="s">
        <v>18</v>
      </c>
      <c r="G38" s="48">
        <v>1</v>
      </c>
      <c r="H38" s="27">
        <f t="shared" si="0"/>
        <v>1.3793103448275861E-3</v>
      </c>
      <c r="I38" s="26">
        <v>20</v>
      </c>
      <c r="J38" s="27">
        <f t="shared" si="1"/>
        <v>2.7586206896551724E-2</v>
      </c>
      <c r="K38" s="26">
        <v>320</v>
      </c>
      <c r="L38" s="49">
        <f t="shared" si="2"/>
        <v>0.44137931034482758</v>
      </c>
      <c r="M38" s="56">
        <v>341</v>
      </c>
      <c r="N38" s="57">
        <f t="shared" si="3"/>
        <v>0.47034482758620688</v>
      </c>
      <c r="O38" s="48">
        <v>384</v>
      </c>
      <c r="P38" s="49">
        <f t="shared" si="4"/>
        <v>0.52965517241379312</v>
      </c>
      <c r="Q38" s="56">
        <v>725</v>
      </c>
      <c r="R38" s="57">
        <f t="shared" si="5"/>
        <v>1</v>
      </c>
      <c r="S38" s="62">
        <v>48.3</v>
      </c>
      <c r="T38" s="4"/>
    </row>
    <row r="39" spans="1:20" x14ac:dyDescent="0.25">
      <c r="A39" s="34">
        <v>35</v>
      </c>
      <c r="B39" s="25" t="s">
        <v>82</v>
      </c>
      <c r="C39" s="14" t="s">
        <v>68</v>
      </c>
      <c r="D39" s="14" t="s">
        <v>69</v>
      </c>
      <c r="E39" s="13" t="s">
        <v>76</v>
      </c>
      <c r="F39" s="43" t="s">
        <v>16</v>
      </c>
      <c r="G39" s="48">
        <v>0</v>
      </c>
      <c r="H39" s="27">
        <f t="shared" si="0"/>
        <v>0</v>
      </c>
      <c r="I39" s="26">
        <v>3</v>
      </c>
      <c r="J39" s="27">
        <f t="shared" si="1"/>
        <v>2.9126213592233011E-2</v>
      </c>
      <c r="K39" s="26">
        <v>63</v>
      </c>
      <c r="L39" s="49">
        <f t="shared" si="2"/>
        <v>0.61165048543689315</v>
      </c>
      <c r="M39" s="56">
        <v>66</v>
      </c>
      <c r="N39" s="57">
        <f t="shared" si="3"/>
        <v>0.64077669902912626</v>
      </c>
      <c r="O39" s="48">
        <v>37</v>
      </c>
      <c r="P39" s="49">
        <f t="shared" si="4"/>
        <v>0.35922330097087379</v>
      </c>
      <c r="Q39" s="56">
        <v>103</v>
      </c>
      <c r="R39" s="57">
        <f t="shared" si="5"/>
        <v>1</v>
      </c>
      <c r="S39" s="62">
        <v>31.8</v>
      </c>
      <c r="T39" s="4"/>
    </row>
    <row r="40" spans="1:20" x14ac:dyDescent="0.25">
      <c r="A40" s="34">
        <v>36</v>
      </c>
      <c r="B40" s="25" t="s">
        <v>82</v>
      </c>
      <c r="C40" s="14" t="s">
        <v>68</v>
      </c>
      <c r="D40" s="14" t="s">
        <v>69</v>
      </c>
      <c r="E40" s="13" t="s">
        <v>77</v>
      </c>
      <c r="F40" s="43" t="s">
        <v>17</v>
      </c>
      <c r="G40" s="48">
        <v>3</v>
      </c>
      <c r="H40" s="27">
        <f t="shared" si="0"/>
        <v>2.5146689019279128E-3</v>
      </c>
      <c r="I40" s="26">
        <v>59</v>
      </c>
      <c r="J40" s="27">
        <f t="shared" si="1"/>
        <v>4.9455155071248952E-2</v>
      </c>
      <c r="K40" s="26">
        <v>587</v>
      </c>
      <c r="L40" s="49">
        <f t="shared" si="2"/>
        <v>0.4920368818105616</v>
      </c>
      <c r="M40" s="56">
        <v>648</v>
      </c>
      <c r="N40" s="57">
        <f t="shared" si="3"/>
        <v>0.54316848281642915</v>
      </c>
      <c r="O40" s="48">
        <v>545</v>
      </c>
      <c r="P40" s="49">
        <f t="shared" si="4"/>
        <v>0.45683151718357085</v>
      </c>
      <c r="Q40" s="56">
        <v>1193</v>
      </c>
      <c r="R40" s="57">
        <f t="shared" si="5"/>
        <v>1.0008382229673094</v>
      </c>
      <c r="S40" s="62">
        <v>50.8</v>
      </c>
      <c r="T40" s="4"/>
    </row>
    <row r="41" spans="1:20" x14ac:dyDescent="0.25">
      <c r="A41" s="34">
        <v>37</v>
      </c>
      <c r="B41" s="25" t="s">
        <v>82</v>
      </c>
      <c r="C41" s="14" t="s">
        <v>68</v>
      </c>
      <c r="D41" s="14" t="s">
        <v>69</v>
      </c>
      <c r="E41" s="13" t="s">
        <v>79</v>
      </c>
      <c r="F41" s="43" t="s">
        <v>19</v>
      </c>
      <c r="G41" s="48">
        <v>4</v>
      </c>
      <c r="H41" s="27">
        <f t="shared" si="0"/>
        <v>1.5655577299412916E-3</v>
      </c>
      <c r="I41" s="26">
        <v>153</v>
      </c>
      <c r="J41" s="27">
        <f t="shared" si="1"/>
        <v>5.9882583170254404E-2</v>
      </c>
      <c r="K41" s="26">
        <v>1305</v>
      </c>
      <c r="L41" s="49">
        <f t="shared" si="2"/>
        <v>0.51076320939334641</v>
      </c>
      <c r="M41" s="56">
        <v>1462</v>
      </c>
      <c r="N41" s="57">
        <f t="shared" si="3"/>
        <v>0.57221135029354209</v>
      </c>
      <c r="O41" s="48">
        <v>1093</v>
      </c>
      <c r="P41" s="49">
        <f t="shared" si="4"/>
        <v>0.42778864970645791</v>
      </c>
      <c r="Q41" s="56">
        <v>2555</v>
      </c>
      <c r="R41" s="57">
        <f t="shared" si="5"/>
        <v>1</v>
      </c>
      <c r="S41" s="62">
        <v>67.599999999999994</v>
      </c>
      <c r="T41" s="4"/>
    </row>
    <row r="42" spans="1:20" ht="15.75" thickBot="1" x14ac:dyDescent="0.3">
      <c r="A42" s="35">
        <v>38</v>
      </c>
      <c r="B42" s="36" t="s">
        <v>82</v>
      </c>
      <c r="C42" s="17" t="s">
        <v>80</v>
      </c>
      <c r="D42" s="18" t="s">
        <v>20</v>
      </c>
      <c r="E42" s="18" t="s">
        <v>81</v>
      </c>
      <c r="F42" s="44" t="s">
        <v>20</v>
      </c>
      <c r="G42" s="50">
        <v>1</v>
      </c>
      <c r="H42" s="38">
        <f t="shared" si="0"/>
        <v>3.5714285714285712E-2</v>
      </c>
      <c r="I42" s="37">
        <v>3</v>
      </c>
      <c r="J42" s="38">
        <f t="shared" si="1"/>
        <v>0.10714285714285714</v>
      </c>
      <c r="K42" s="37">
        <v>12</v>
      </c>
      <c r="L42" s="51">
        <f t="shared" si="2"/>
        <v>0.42857142857142855</v>
      </c>
      <c r="M42" s="58">
        <v>16</v>
      </c>
      <c r="N42" s="59">
        <f t="shared" si="3"/>
        <v>0.5714285714285714</v>
      </c>
      <c r="O42" s="50">
        <v>13</v>
      </c>
      <c r="P42" s="51">
        <f t="shared" si="4"/>
        <v>0.4642857142857143</v>
      </c>
      <c r="Q42" s="58">
        <v>28</v>
      </c>
      <c r="R42" s="66">
        <f t="shared" si="5"/>
        <v>1.0357142857142856</v>
      </c>
      <c r="S42" s="63">
        <v>44.6</v>
      </c>
      <c r="T42" s="4"/>
    </row>
    <row r="44" spans="1:20" x14ac:dyDescent="0.25">
      <c r="B44" t="s">
        <v>21</v>
      </c>
    </row>
    <row r="45" spans="1:20" x14ac:dyDescent="0.25">
      <c r="B45" t="s">
        <v>22</v>
      </c>
    </row>
    <row r="47" spans="1:20" x14ac:dyDescent="0.25">
      <c r="B47" t="s">
        <v>23</v>
      </c>
    </row>
    <row r="48" spans="1:20" x14ac:dyDescent="0.25">
      <c r="B48" t="s">
        <v>24</v>
      </c>
    </row>
    <row r="49" spans="2:5" ht="285" x14ac:dyDescent="0.25">
      <c r="B49" s="3" t="s">
        <v>25</v>
      </c>
      <c r="C49" s="3"/>
      <c r="D49" s="3"/>
      <c r="E49" s="3"/>
    </row>
    <row r="53" spans="2:5" x14ac:dyDescent="0.25">
      <c r="B53" t="s">
        <v>26</v>
      </c>
      <c r="C53" t="s">
        <v>27</v>
      </c>
    </row>
    <row r="55" spans="2:5" x14ac:dyDescent="0.25">
      <c r="B55" t="s">
        <v>28</v>
      </c>
      <c r="C55" t="s">
        <v>29</v>
      </c>
    </row>
    <row r="57" spans="2:5" x14ac:dyDescent="0.25">
      <c r="B57" t="s">
        <v>30</v>
      </c>
    </row>
    <row r="59" spans="2:5" x14ac:dyDescent="0.25">
      <c r="B59" t="s">
        <v>31</v>
      </c>
      <c r="C59" t="s">
        <v>32</v>
      </c>
    </row>
    <row r="67" spans="2:16" x14ac:dyDescent="0.25">
      <c r="B67" t="s">
        <v>33</v>
      </c>
      <c r="C67" t="s">
        <v>34</v>
      </c>
    </row>
    <row r="69" spans="2:16" x14ac:dyDescent="0.25">
      <c r="B69" t="s">
        <v>35</v>
      </c>
      <c r="C69" t="s">
        <v>36</v>
      </c>
    </row>
    <row r="72" spans="2:16" x14ac:dyDescent="0.25">
      <c r="B72" t="s">
        <v>83</v>
      </c>
      <c r="G72" s="65" t="s">
        <v>84</v>
      </c>
      <c r="H72" s="65"/>
      <c r="I72" s="65"/>
      <c r="J72" s="65"/>
    </row>
    <row r="73" spans="2:16" x14ac:dyDescent="0.25">
      <c r="B73" t="s">
        <v>85</v>
      </c>
      <c r="G73" s="65" t="s">
        <v>86</v>
      </c>
      <c r="H73" s="65"/>
      <c r="I73" s="65"/>
      <c r="J73" s="65"/>
      <c r="K73" s="65"/>
      <c r="L73" s="65"/>
      <c r="M73" s="65"/>
      <c r="N73" s="65"/>
      <c r="O73" s="65"/>
      <c r="P73" s="65"/>
    </row>
    <row r="74" spans="2:16" x14ac:dyDescent="0.25">
      <c r="B74" t="s">
        <v>87</v>
      </c>
    </row>
    <row r="75" spans="2:16" x14ac:dyDescent="0.25">
      <c r="B75" t="s">
        <v>88</v>
      </c>
    </row>
    <row r="77" spans="2:16" x14ac:dyDescent="0.25">
      <c r="B77" t="s">
        <v>89</v>
      </c>
    </row>
  </sheetData>
  <autoFilter ref="A4:S4"/>
  <mergeCells count="8">
    <mergeCell ref="M3:N3"/>
    <mergeCell ref="O3:P3"/>
    <mergeCell ref="Q3:R3"/>
    <mergeCell ref="C3:D3"/>
    <mergeCell ref="E3:F3"/>
    <mergeCell ref="G3:H3"/>
    <mergeCell ref="I3:J3"/>
    <mergeCell ref="K3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Luke_Met_Mvarat_2.07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2019-02-07T14:17:40Z</dcterms:created>
  <dcterms:modified xsi:type="dcterms:W3CDTF">2019-02-07T14:33:57Z</dcterms:modified>
</cp:coreProperties>
</file>