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Area\"/>
    </mc:Choice>
  </mc:AlternateContent>
  <bookViews>
    <workbookView xWindow="0" yWindow="0" windowWidth="28680" windowHeight="9360"/>
  </bookViews>
  <sheets>
    <sheet name="Luke_Met_Mvarat_1.06" sheetId="3" r:id="rId1"/>
  </sheets>
  <calcPr calcId="162913" iterateDelta="1E-4"/>
</workbook>
</file>

<file path=xl/calcChain.xml><?xml version="1.0" encoding="utf-8"?>
<calcChain xmlns="http://schemas.openxmlformats.org/spreadsheetml/2006/main">
  <c r="L5" i="3" l="1"/>
  <c r="J12" i="3" l="1"/>
  <c r="J11" i="3"/>
  <c r="J10" i="3"/>
  <c r="J9" i="3"/>
  <c r="J8" i="3"/>
  <c r="J7" i="3"/>
  <c r="J6" i="3"/>
  <c r="J5" i="3"/>
  <c r="H12" i="3"/>
  <c r="H11" i="3"/>
  <c r="H10" i="3"/>
  <c r="H9" i="3"/>
  <c r="H8" i="3"/>
  <c r="H7" i="3"/>
  <c r="H6" i="3"/>
  <c r="H5" i="3"/>
  <c r="F12" i="3"/>
  <c r="F11" i="3"/>
  <c r="F10" i="3"/>
  <c r="F9" i="3"/>
  <c r="F8" i="3"/>
  <c r="F7" i="3"/>
  <c r="L7" i="3" s="1"/>
  <c r="F6" i="3"/>
  <c r="L6" i="3" s="1"/>
  <c r="F5" i="3"/>
  <c r="D5" i="3"/>
  <c r="D6" i="3"/>
  <c r="D7" i="3"/>
  <c r="D8" i="3"/>
  <c r="D9" i="3"/>
  <c r="D10" i="3"/>
  <c r="D11" i="3"/>
  <c r="D12" i="3"/>
  <c r="L10" i="3" l="1"/>
  <c r="L9" i="3"/>
  <c r="L12" i="3"/>
  <c r="L8" i="3"/>
  <c r="L11" i="3"/>
</calcChain>
</file>

<file path=xl/comments1.xml><?xml version="1.0" encoding="utf-8"?>
<comments xmlns="http://schemas.openxmlformats.org/spreadsheetml/2006/main">
  <authors>
    <author>PXWeb</author>
  </authors>
  <commentList>
    <comment ref="C3" authorId="0" shapeId="0">
      <text>
        <r>
          <rPr>
            <sz val="8"/>
            <color rgb="FF000000"/>
            <rFont val="Tahoma"/>
            <family val="2"/>
          </rPr>
          <t xml:space="preserve">Non-industrial, private forest owners, heirs, private firms, etc.
</t>
        </r>
      </text>
    </comment>
    <comment ref="E3" authorId="0" shapeId="0">
      <text>
        <r>
          <rPr>
            <sz val="8"/>
            <color rgb="FF000000"/>
            <rFont val="Tahoma"/>
            <family val="2"/>
          </rPr>
          <t xml:space="preserve">Limited companies and their pension foundations (excl. housing companies).
</t>
        </r>
      </text>
    </comment>
    <comment ref="G3" authorId="0" shapeId="0">
      <text>
        <r>
          <rPr>
            <sz val="8"/>
            <color rgb="FF000000"/>
            <rFont val="Tahoma"/>
            <family val="2"/>
          </rPr>
          <t xml:space="preserve">Metsähallitus and other state organisations.
</t>
        </r>
      </text>
    </comment>
    <comment ref="I3" authorId="0" shapeId="0">
      <text>
        <r>
          <rPr>
            <sz val="8"/>
            <color rgb="FF000000"/>
            <rFont val="Tahoma"/>
            <family val="2"/>
          </rPr>
          <t xml:space="preserve">Municipalities, parishes and associations. Associations consist of co-operatives, jointly owned forests, limited partnerships, housing companies and foundations.
</t>
        </r>
      </text>
    </comment>
    <comment ref="B12" authorId="0" shapeId="0">
      <text>
        <r>
          <rPr>
            <sz val="8"/>
            <color rgb="FF000000"/>
            <rFont val="Tahoma"/>
            <family val="2"/>
          </rPr>
          <t xml:space="preserve"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sharedStrings.xml><?xml version="1.0" encoding="utf-8"?>
<sst xmlns="http://schemas.openxmlformats.org/spreadsheetml/2006/main" count="68" uniqueCount="50">
  <si>
    <t>Private</t>
  </si>
  <si>
    <t>Companies</t>
  </si>
  <si>
    <t>State</t>
  </si>
  <si>
    <t>Others</t>
  </si>
  <si>
    <t>Total</t>
  </si>
  <si>
    <t>WHOLE COUNTRY</t>
  </si>
  <si>
    <t>NFI 5 (1964-1970)</t>
  </si>
  <si>
    <t>NFI 6 (1971-1976)</t>
  </si>
  <si>
    <t>NFI 7 (1977-1984)</t>
  </si>
  <si>
    <t>NFI 8 (1986-1994)</t>
  </si>
  <si>
    <t>NFI 9 (1996-2003)</t>
  </si>
  <si>
    <t>NFI 10 (2004-2008)</t>
  </si>
  <si>
    <t>NFI 11 (2009-2013)</t>
  </si>
  <si>
    <t>VMI 11/12</t>
  </si>
  <si>
    <t>inventory:</t>
  </si>
  <si>
    <t>VMI 11/12:</t>
  </si>
  <si>
    <t xml:space="preserve"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</si>
  <si>
    <t>ownership category:</t>
  </si>
  <si>
    <t>Private:</t>
  </si>
  <si>
    <t>Non-industrial, private forest owners, heirs, private firms, etc.</t>
  </si>
  <si>
    <t>Companies:</t>
  </si>
  <si>
    <t>Limited companies and their pension foundations (excl. housing companies).</t>
  </si>
  <si>
    <t>State:</t>
  </si>
  <si>
    <t>Metsähallitus and other state organisations.</t>
  </si>
  <si>
    <t>Others:</t>
  </si>
  <si>
    <t>Municipalities, parishes and associations. Associations consist of co-operatives, jointly owned forests, limited partnerships, housing companies and foundations.</t>
  </si>
  <si>
    <t>Latest update:</t>
  </si>
  <si>
    <t>20170224 09:00</t>
  </si>
  <si>
    <t>Source:</t>
  </si>
  <si>
    <t>Luonnonvarakeskus, Metsävarat</t>
  </si>
  <si>
    <t>Contact:</t>
  </si>
  <si>
    <t>tietopalvelu@luke.fi</t>
  </si>
  <si>
    <t>Copyright</t>
  </si>
  <si>
    <t>Units:</t>
  </si>
  <si>
    <t>1000 ha</t>
  </si>
  <si>
    <t>Database:</t>
  </si>
  <si>
    <t>Luke/Tilastot</t>
  </si>
  <si>
    <t>Internal reference code:</t>
  </si>
  <si>
    <t>Luke_Met_Mvarat_1.06</t>
  </si>
  <si>
    <t>in 1000 ha</t>
  </si>
  <si>
    <t>in %</t>
  </si>
  <si>
    <t>Area</t>
  </si>
  <si>
    <t>Forest Inventory</t>
  </si>
  <si>
    <t>Period</t>
  </si>
  <si>
    <t>Value adding steps:</t>
  </si>
  <si>
    <t>Columns with percentage values added</t>
  </si>
  <si>
    <t>Table formated</t>
  </si>
  <si>
    <t>Table Quality checked: Totals</t>
  </si>
  <si>
    <t>JRC value adding: 2019-01</t>
  </si>
  <si>
    <t>Change of (highly-productive) Forest Land (1000 ha) over time by Ownership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</si>
</sst>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37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wrapText="1"/>
    </xf>
    <xf numFmtId="3" fontId="0" fillId="0" borderId="2" xfId="0" applyNumberFormat="1" applyFill="1" applyBorder="1" applyProtection="1"/>
    <xf numFmtId="164" fontId="0" fillId="0" borderId="2" xfId="1" applyNumberFormat="1" applyFont="1" applyFill="1" applyBorder="1" applyProtection="1"/>
    <xf numFmtId="0" fontId="2" fillId="0" borderId="3" xfId="0" applyFont="1" applyFill="1" applyBorder="1" applyAlignment="1" applyProtection="1">
      <alignment vertical="top"/>
    </xf>
    <xf numFmtId="0" fontId="0" fillId="0" borderId="1" xfId="0" applyFill="1" applyBorder="1" applyAlignment="1" applyProtection="1">
      <alignment vertical="top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7" xfId="0" applyFont="1" applyFill="1" applyBorder="1" applyProtection="1"/>
    <xf numFmtId="164" fontId="0" fillId="0" borderId="6" xfId="1" applyNumberFormat="1" applyFont="1" applyFill="1" applyBorder="1" applyProtection="1"/>
    <xf numFmtId="0" fontId="2" fillId="0" borderId="1" xfId="0" applyFont="1" applyFill="1" applyBorder="1" applyProtection="1"/>
    <xf numFmtId="3" fontId="0" fillId="0" borderId="8" xfId="0" applyNumberFormat="1" applyFill="1" applyBorder="1" applyProtection="1"/>
    <xf numFmtId="164" fontId="0" fillId="0" borderId="8" xfId="1" applyNumberFormat="1" applyFont="1" applyFill="1" applyBorder="1" applyProtection="1"/>
    <xf numFmtId="164" fontId="0" fillId="0" borderId="9" xfId="1" applyNumberFormat="1" applyFont="1" applyFill="1" applyBorder="1" applyProtection="1"/>
    <xf numFmtId="0" fontId="2" fillId="0" borderId="3" xfId="0" applyFont="1" applyFill="1" applyBorder="1" applyAlignment="1" applyProtection="1">
      <alignment horizontal="center"/>
    </xf>
    <xf numFmtId="3" fontId="0" fillId="0" borderId="7" xfId="0" applyNumberFormat="1" applyFill="1" applyBorder="1" applyProtection="1"/>
    <xf numFmtId="3" fontId="0" fillId="0" borderId="1" xfId="0" applyNumberFormat="1" applyFill="1" applyBorder="1" applyProtection="1"/>
    <xf numFmtId="3" fontId="2" fillId="0" borderId="7" xfId="0" applyNumberFormat="1" applyFont="1" applyFill="1" applyBorder="1" applyProtection="1"/>
    <xf numFmtId="164" fontId="2" fillId="0" borderId="6" xfId="1" applyNumberFormat="1" applyFont="1" applyFill="1" applyBorder="1" applyProtection="1"/>
    <xf numFmtId="3" fontId="2" fillId="0" borderId="1" xfId="0" applyNumberFormat="1" applyFont="1" applyFill="1" applyBorder="1" applyProtection="1"/>
    <xf numFmtId="164" fontId="2" fillId="0" borderId="9" xfId="1" applyNumberFormat="1" applyFont="1" applyFill="1" applyBorder="1" applyProtection="1"/>
    <xf numFmtId="0" fontId="2" fillId="0" borderId="10" xfId="0" applyFont="1" applyFill="1" applyBorder="1" applyAlignment="1" applyProtection="1">
      <alignment vertical="top" wrapText="1"/>
    </xf>
    <xf numFmtId="0" fontId="2" fillId="0" borderId="11" xfId="0" applyFont="1" applyFill="1" applyBorder="1" applyAlignment="1" applyProtection="1">
      <alignment vertical="top" wrapText="1"/>
    </xf>
    <xf numFmtId="0" fontId="2" fillId="0" borderId="6" xfId="0" applyFont="1" applyFill="1" applyBorder="1" applyProtection="1"/>
    <xf numFmtId="0" fontId="2" fillId="0" borderId="9" xfId="0" applyFont="1" applyFill="1" applyBorder="1" applyProtection="1"/>
    <xf numFmtId="0" fontId="2" fillId="0" borderId="12" xfId="0" applyFont="1" applyFill="1" applyBorder="1" applyProtection="1"/>
    <xf numFmtId="0" fontId="2" fillId="0" borderId="13" xfId="0" applyFont="1" applyFill="1" applyBorder="1" applyProtection="1"/>
    <xf numFmtId="3" fontId="0" fillId="0" borderId="12" xfId="0" applyNumberFormat="1" applyFill="1" applyBorder="1" applyProtection="1"/>
    <xf numFmtId="164" fontId="0" fillId="0" borderId="14" xfId="1" applyNumberFormat="1" applyFont="1" applyFill="1" applyBorder="1" applyProtection="1"/>
    <xf numFmtId="3" fontId="0" fillId="0" borderId="14" xfId="0" applyNumberFormat="1" applyFill="1" applyBorder="1" applyProtection="1"/>
    <xf numFmtId="164" fontId="0" fillId="0" borderId="13" xfId="1" applyNumberFormat="1" applyFont="1" applyFill="1" applyBorder="1" applyProtection="1"/>
    <xf numFmtId="3" fontId="2" fillId="0" borderId="12" xfId="0" applyNumberFormat="1" applyFont="1" applyFill="1" applyBorder="1" applyProtection="1"/>
    <xf numFmtId="164" fontId="2" fillId="0" borderId="13" xfId="1" applyNumberFormat="1" applyFont="1" applyFill="1" applyBorder="1" applyProtection="1"/>
    <xf numFmtId="0" fontId="2" fillId="0" borderId="1" xfId="0" applyFont="1" applyFill="1" applyBorder="1" applyAlignment="1" applyProtection="1">
      <alignment vertical="top" wrapText="1"/>
    </xf>
    <xf numFmtId="0" fontId="2" fillId="0" borderId="8" xfId="0" applyFont="1" applyFill="1" applyBorder="1" applyAlignment="1" applyProtection="1">
      <alignment vertical="top" wrapText="1"/>
    </xf>
    <xf numFmtId="0" fontId="2" fillId="0" borderId="9" xfId="0" applyFont="1" applyFill="1" applyBorder="1" applyAlignment="1" applyProtection="1">
      <alignment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1"/>
  <sheetViews>
    <sheetView tabSelected="1" workbookViewId="0"/>
  </sheetViews>
  <sheetFormatPr defaultRowHeight="15" x14ac:dyDescent="0.25"/>
  <cols>
    <col min="1" max="1" width="40.7109375" customWidth="1"/>
    <col min="2" max="2" width="31.28515625" customWidth="1"/>
    <col min="3" max="12" width="12.7109375" customWidth="1"/>
    <col min="13" max="13" width="9.140625" customWidth="1"/>
  </cols>
  <sheetData>
    <row r="1" spans="1:12" ht="18.75" x14ac:dyDescent="0.3">
      <c r="A1" s="1" t="s">
        <v>49</v>
      </c>
    </row>
    <row r="2" spans="1:12" ht="15.75" thickBot="1" x14ac:dyDescent="0.3"/>
    <row r="3" spans="1:12" x14ac:dyDescent="0.25">
      <c r="A3" s="5" t="s">
        <v>41</v>
      </c>
      <c r="B3" s="22" t="s">
        <v>42</v>
      </c>
      <c r="C3" s="15" t="s">
        <v>0</v>
      </c>
      <c r="D3" s="7"/>
      <c r="E3" s="7" t="s">
        <v>1</v>
      </c>
      <c r="F3" s="7"/>
      <c r="G3" s="7" t="s">
        <v>2</v>
      </c>
      <c r="H3" s="7"/>
      <c r="I3" s="7" t="s">
        <v>3</v>
      </c>
      <c r="J3" s="8"/>
      <c r="K3" s="15" t="s">
        <v>4</v>
      </c>
      <c r="L3" s="8"/>
    </row>
    <row r="4" spans="1:12" ht="15.75" thickBot="1" x14ac:dyDescent="0.3">
      <c r="A4" s="6"/>
      <c r="B4" s="23" t="s">
        <v>43</v>
      </c>
      <c r="C4" s="34" t="s">
        <v>39</v>
      </c>
      <c r="D4" s="35" t="s">
        <v>40</v>
      </c>
      <c r="E4" s="35" t="s">
        <v>39</v>
      </c>
      <c r="F4" s="35" t="s">
        <v>40</v>
      </c>
      <c r="G4" s="35" t="s">
        <v>39</v>
      </c>
      <c r="H4" s="35" t="s">
        <v>40</v>
      </c>
      <c r="I4" s="35" t="s">
        <v>39</v>
      </c>
      <c r="J4" s="36" t="s">
        <v>40</v>
      </c>
      <c r="K4" s="34" t="s">
        <v>39</v>
      </c>
      <c r="L4" s="36" t="s">
        <v>40</v>
      </c>
    </row>
    <row r="5" spans="1:12" x14ac:dyDescent="0.25">
      <c r="A5" s="26" t="s">
        <v>5</v>
      </c>
      <c r="B5" s="27" t="s">
        <v>6</v>
      </c>
      <c r="C5" s="28">
        <v>12209</v>
      </c>
      <c r="D5" s="29">
        <f t="shared" ref="D5:F12" si="0">C5/$K5</f>
        <v>0.65299245868321121</v>
      </c>
      <c r="E5" s="30">
        <v>1384</v>
      </c>
      <c r="F5" s="29">
        <f t="shared" si="0"/>
        <v>7.4022570465850132E-2</v>
      </c>
      <c r="G5" s="30">
        <v>4412</v>
      </c>
      <c r="H5" s="29">
        <f t="shared" ref="H5" si="1">G5/$K5</f>
        <v>0.23597368561801357</v>
      </c>
      <c r="I5" s="30">
        <v>692</v>
      </c>
      <c r="J5" s="31">
        <f t="shared" ref="J5" si="2">I5/$K5</f>
        <v>3.7011285232925066E-2</v>
      </c>
      <c r="K5" s="32">
        <v>18697</v>
      </c>
      <c r="L5" s="33">
        <f>SUM(D5,F5,H5,J5)</f>
        <v>1</v>
      </c>
    </row>
    <row r="6" spans="1:12" x14ac:dyDescent="0.25">
      <c r="A6" s="9" t="s">
        <v>5</v>
      </c>
      <c r="B6" s="24" t="s">
        <v>7</v>
      </c>
      <c r="C6" s="16">
        <v>12613</v>
      </c>
      <c r="D6" s="4">
        <f t="shared" si="0"/>
        <v>0.63902117742425779</v>
      </c>
      <c r="E6" s="3">
        <v>1579</v>
      </c>
      <c r="F6" s="4">
        <f t="shared" si="0"/>
        <v>7.9997973452224133E-2</v>
      </c>
      <c r="G6" s="3">
        <v>4717</v>
      </c>
      <c r="H6" s="4">
        <f t="shared" ref="H6" si="3">G6/$K6</f>
        <v>0.23898064646874051</v>
      </c>
      <c r="I6" s="3">
        <v>829</v>
      </c>
      <c r="J6" s="10">
        <f t="shared" ref="J6" si="4">I6/$K6</f>
        <v>4.2000202654777587E-2</v>
      </c>
      <c r="K6" s="18">
        <v>19738</v>
      </c>
      <c r="L6" s="19">
        <f t="shared" ref="L6:L12" si="5">SUM(D6,F6,H6,J6)</f>
        <v>1</v>
      </c>
    </row>
    <row r="7" spans="1:12" x14ac:dyDescent="0.25">
      <c r="A7" s="9" t="s">
        <v>5</v>
      </c>
      <c r="B7" s="24" t="s">
        <v>8</v>
      </c>
      <c r="C7" s="16">
        <v>12661</v>
      </c>
      <c r="D7" s="4">
        <f t="shared" si="0"/>
        <v>0.63099925242960375</v>
      </c>
      <c r="E7" s="3">
        <v>1766</v>
      </c>
      <c r="F7" s="4">
        <f t="shared" si="0"/>
        <v>8.8013954647395962E-2</v>
      </c>
      <c r="G7" s="3">
        <v>4755</v>
      </c>
      <c r="H7" s="4">
        <f t="shared" ref="H7" si="6">G7/$K7</f>
        <v>0.23697981559930226</v>
      </c>
      <c r="I7" s="3">
        <v>883</v>
      </c>
      <c r="J7" s="10">
        <f t="shared" ref="J7" si="7">I7/$K7</f>
        <v>4.4006977323697981E-2</v>
      </c>
      <c r="K7" s="18">
        <v>20065</v>
      </c>
      <c r="L7" s="19">
        <f t="shared" si="5"/>
        <v>0.99999999999999989</v>
      </c>
    </row>
    <row r="8" spans="1:12" x14ac:dyDescent="0.25">
      <c r="A8" s="9" t="s">
        <v>5</v>
      </c>
      <c r="B8" s="24" t="s">
        <v>9</v>
      </c>
      <c r="C8" s="16">
        <v>12362</v>
      </c>
      <c r="D8" s="4">
        <f t="shared" si="0"/>
        <v>0.61582146059579557</v>
      </c>
      <c r="E8" s="3">
        <v>1748</v>
      </c>
      <c r="F8" s="4">
        <f t="shared" si="0"/>
        <v>8.7077812095247578E-2</v>
      </c>
      <c r="G8" s="3">
        <v>4967</v>
      </c>
      <c r="H8" s="4">
        <f t="shared" ref="H8" si="8">G8/$K8</f>
        <v>0.24743449237820067</v>
      </c>
      <c r="I8" s="3">
        <v>997</v>
      </c>
      <c r="J8" s="10">
        <f t="shared" ref="J8" si="9">I8/$K8</f>
        <v>4.9666234930756205E-2</v>
      </c>
      <c r="K8" s="18">
        <v>20074</v>
      </c>
      <c r="L8" s="19">
        <f t="shared" si="5"/>
        <v>1</v>
      </c>
    </row>
    <row r="9" spans="1:12" x14ac:dyDescent="0.25">
      <c r="A9" s="9" t="s">
        <v>5</v>
      </c>
      <c r="B9" s="24" t="s">
        <v>10</v>
      </c>
      <c r="C9" s="16">
        <v>12239</v>
      </c>
      <c r="D9" s="4">
        <f t="shared" si="0"/>
        <v>0.6017799193627692</v>
      </c>
      <c r="E9" s="3">
        <v>1816</v>
      </c>
      <c r="F9" s="4">
        <f t="shared" si="0"/>
        <v>8.9290982397482552E-2</v>
      </c>
      <c r="G9" s="3">
        <v>5210</v>
      </c>
      <c r="H9" s="4">
        <f t="shared" ref="H9" si="10">G9/$K9</f>
        <v>0.25617071491788768</v>
      </c>
      <c r="I9" s="3">
        <v>1073</v>
      </c>
      <c r="J9" s="10">
        <f t="shared" ref="J9" si="11">I9/$K9</f>
        <v>5.2758383321860558E-2</v>
      </c>
      <c r="K9" s="18">
        <v>20338</v>
      </c>
      <c r="L9" s="19">
        <f t="shared" si="5"/>
        <v>1</v>
      </c>
    </row>
    <row r="10" spans="1:12" x14ac:dyDescent="0.25">
      <c r="A10" s="9" t="s">
        <v>5</v>
      </c>
      <c r="B10" s="24" t="s">
        <v>11</v>
      </c>
      <c r="C10" s="16">
        <v>12071</v>
      </c>
      <c r="D10" s="4">
        <f t="shared" si="0"/>
        <v>0.60099576798605925</v>
      </c>
      <c r="E10" s="3">
        <v>1795</v>
      </c>
      <c r="F10" s="4">
        <f t="shared" si="0"/>
        <v>8.9370176748817531E-2</v>
      </c>
      <c r="G10" s="3">
        <v>5149</v>
      </c>
      <c r="H10" s="4">
        <f t="shared" ref="H10" si="12">G10/$K10</f>
        <v>0.25636046801095347</v>
      </c>
      <c r="I10" s="3">
        <v>1071</v>
      </c>
      <c r="J10" s="10">
        <f t="shared" ref="J10" si="13">I10/$K10</f>
        <v>5.332337565347274E-2</v>
      </c>
      <c r="K10" s="18">
        <v>20085</v>
      </c>
      <c r="L10" s="19">
        <f t="shared" si="5"/>
        <v>1.0000497883993029</v>
      </c>
    </row>
    <row r="11" spans="1:12" x14ac:dyDescent="0.25">
      <c r="A11" s="9" t="s">
        <v>5</v>
      </c>
      <c r="B11" s="24" t="s">
        <v>12</v>
      </c>
      <c r="C11" s="16">
        <v>12352</v>
      </c>
      <c r="D11" s="4">
        <f t="shared" si="0"/>
        <v>0.60955388866956184</v>
      </c>
      <c r="E11" s="3">
        <v>1664</v>
      </c>
      <c r="F11" s="4">
        <f t="shared" si="0"/>
        <v>8.2116067903671541E-2</v>
      </c>
      <c r="G11" s="3">
        <v>5143</v>
      </c>
      <c r="H11" s="4">
        <f t="shared" ref="H11" si="14">G11/$K11</f>
        <v>0.25379984208448481</v>
      </c>
      <c r="I11" s="3">
        <v>1104</v>
      </c>
      <c r="J11" s="10">
        <f t="shared" ref="J11" si="15">I11/$K11</f>
        <v>5.4480852743782074E-2</v>
      </c>
      <c r="K11" s="18">
        <v>20264</v>
      </c>
      <c r="L11" s="19">
        <f t="shared" si="5"/>
        <v>0.9999506514015003</v>
      </c>
    </row>
    <row r="12" spans="1:12" ht="15.75" thickBot="1" x14ac:dyDescent="0.3">
      <c r="A12" s="11" t="s">
        <v>5</v>
      </c>
      <c r="B12" s="25" t="s">
        <v>13</v>
      </c>
      <c r="C12" s="17">
        <v>12191</v>
      </c>
      <c r="D12" s="13">
        <f t="shared" si="0"/>
        <v>0.59989174293868719</v>
      </c>
      <c r="E12" s="12">
        <v>1716</v>
      </c>
      <c r="F12" s="13">
        <f t="shared" si="0"/>
        <v>8.4440507824033062E-2</v>
      </c>
      <c r="G12" s="12">
        <v>5204</v>
      </c>
      <c r="H12" s="13">
        <f t="shared" ref="H12" si="16">G12/$K12</f>
        <v>0.25607715776006301</v>
      </c>
      <c r="I12" s="12">
        <v>1210</v>
      </c>
      <c r="J12" s="14">
        <f t="shared" ref="J12" si="17">I12/$K12</f>
        <v>5.9541383722074598E-2</v>
      </c>
      <c r="K12" s="20">
        <v>20322</v>
      </c>
      <c r="L12" s="21">
        <f t="shared" si="5"/>
        <v>0.99995079224485794</v>
      </c>
    </row>
    <row r="14" spans="1:12" x14ac:dyDescent="0.25">
      <c r="A14" t="s">
        <v>14</v>
      </c>
    </row>
    <row r="15" spans="1:12" x14ac:dyDescent="0.25">
      <c r="A15" t="s">
        <v>15</v>
      </c>
    </row>
    <row r="16" spans="1:12" ht="135" x14ac:dyDescent="0.25">
      <c r="A16" s="2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2" spans="1:1" x14ac:dyDescent="0.25">
      <c r="A22" t="s">
        <v>17</v>
      </c>
    </row>
    <row r="23" spans="1:1" x14ac:dyDescent="0.25">
      <c r="A23" t="s">
        <v>20</v>
      </c>
    </row>
    <row r="24" spans="1:1" x14ac:dyDescent="0.25">
      <c r="A24" t="s">
        <v>21</v>
      </c>
    </row>
    <row r="26" spans="1:1" x14ac:dyDescent="0.25">
      <c r="A26" t="s">
        <v>17</v>
      </c>
    </row>
    <row r="27" spans="1:1" x14ac:dyDescent="0.25">
      <c r="A27" t="s">
        <v>22</v>
      </c>
    </row>
    <row r="28" spans="1:1" x14ac:dyDescent="0.25">
      <c r="A28" t="s">
        <v>23</v>
      </c>
    </row>
    <row r="30" spans="1:1" x14ac:dyDescent="0.25">
      <c r="A30" t="s">
        <v>17</v>
      </c>
    </row>
    <row r="31" spans="1:1" x14ac:dyDescent="0.25">
      <c r="A31" t="s">
        <v>24</v>
      </c>
    </row>
    <row r="32" spans="1:1" x14ac:dyDescent="0.25">
      <c r="A32" t="s">
        <v>25</v>
      </c>
    </row>
    <row r="35" spans="1:2" x14ac:dyDescent="0.25">
      <c r="A35" t="s">
        <v>26</v>
      </c>
      <c r="B35" t="s">
        <v>27</v>
      </c>
    </row>
    <row r="37" spans="1:2" x14ac:dyDescent="0.25">
      <c r="A37" t="s">
        <v>28</v>
      </c>
      <c r="B37" t="s">
        <v>29</v>
      </c>
    </row>
    <row r="39" spans="1:2" x14ac:dyDescent="0.25">
      <c r="A39" t="s">
        <v>30</v>
      </c>
      <c r="B39" t="s">
        <v>31</v>
      </c>
    </row>
    <row r="41" spans="1:2" x14ac:dyDescent="0.25">
      <c r="A41" t="s">
        <v>32</v>
      </c>
    </row>
    <row r="43" spans="1:2" x14ac:dyDescent="0.25">
      <c r="A43" t="s">
        <v>33</v>
      </c>
      <c r="B43" t="s">
        <v>34</v>
      </c>
    </row>
    <row r="51" spans="1:2" x14ac:dyDescent="0.25">
      <c r="A51" t="s">
        <v>35</v>
      </c>
      <c r="B51" t="s">
        <v>36</v>
      </c>
    </row>
    <row r="53" spans="1:2" x14ac:dyDescent="0.25">
      <c r="A53" t="s">
        <v>37</v>
      </c>
      <c r="B53" t="s">
        <v>38</v>
      </c>
    </row>
    <row r="56" spans="1:2" x14ac:dyDescent="0.25">
      <c r="A56" t="s">
        <v>44</v>
      </c>
    </row>
    <row r="57" spans="1:2" x14ac:dyDescent="0.25">
      <c r="A57" t="s">
        <v>45</v>
      </c>
    </row>
    <row r="58" spans="1:2" x14ac:dyDescent="0.25">
      <c r="A58" t="s">
        <v>46</v>
      </c>
    </row>
    <row r="59" spans="1:2" x14ac:dyDescent="0.25">
      <c r="A59" t="s">
        <v>47</v>
      </c>
    </row>
    <row r="61" spans="1:2" x14ac:dyDescent="0.25">
      <c r="A61" t="s">
        <v>48</v>
      </c>
    </row>
  </sheetData>
  <mergeCells count="5">
    <mergeCell ref="C3:D3"/>
    <mergeCell ref="E3:F3"/>
    <mergeCell ref="G3:H3"/>
    <mergeCell ref="I3:J3"/>
    <mergeCell ref="K3:L3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Luke_Met_Mvarat_1.06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2019-01-28T15:39:00Z</dcterms:created>
  <dcterms:modified xsi:type="dcterms:W3CDTF">2019-02-05T17:19:24Z</dcterms:modified>
</cp:coreProperties>
</file>