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0910" windowHeight="11985"/>
  </bookViews>
  <sheets>
    <sheet name="Sheet1" sheetId="1" r:id="rId1"/>
  </sheets>
  <definedNames>
    <definedName name="_xlnm._FilterDatabase" localSheetId="0" hidden="1">Sheet1!$A$2:$L$2</definedName>
  </definedNames>
  <calcPr calcId="162913" iterateDelta="1E-4"/>
</workbook>
</file>

<file path=xl/calcChain.xml><?xml version="1.0" encoding="utf-8"?>
<calcChain xmlns="http://schemas.openxmlformats.org/spreadsheetml/2006/main">
  <c r="J19" i="1" l="1"/>
  <c r="J18" i="1"/>
  <c r="J14" i="1"/>
  <c r="J8" i="1"/>
  <c r="F19" i="1"/>
  <c r="F18" i="1"/>
  <c r="F14" i="1"/>
  <c r="F8" i="1"/>
  <c r="L10" i="1" l="1"/>
  <c r="L11" i="1"/>
  <c r="G10" i="1"/>
  <c r="G11" i="1"/>
  <c r="D14" i="1" l="1"/>
  <c r="I18" i="1" l="1"/>
  <c r="E8" i="1"/>
  <c r="D8" i="1"/>
  <c r="B26" i="1"/>
  <c r="D18" i="1"/>
  <c r="H18" i="1"/>
  <c r="E18" i="1"/>
  <c r="I8" i="1" l="1"/>
  <c r="H8" i="1"/>
  <c r="E14" i="1" l="1"/>
  <c r="I14" i="1"/>
  <c r="H14" i="1"/>
  <c r="H19" i="1" l="1"/>
  <c r="D19" i="1"/>
  <c r="G3" i="1" l="1"/>
  <c r="G8" i="1"/>
  <c r="G12" i="1"/>
  <c r="G6" i="1"/>
  <c r="G9" i="1"/>
  <c r="G5" i="1"/>
  <c r="G17" i="1"/>
  <c r="G7" i="1"/>
  <c r="G16" i="1"/>
  <c r="G13" i="1"/>
  <c r="G15" i="1"/>
  <c r="G4" i="1"/>
  <c r="G18" i="1"/>
  <c r="L9" i="1"/>
  <c r="L7" i="1"/>
  <c r="L15" i="1"/>
  <c r="L5" i="1"/>
  <c r="L4" i="1"/>
  <c r="L17" i="1"/>
  <c r="L16" i="1"/>
  <c r="L6" i="1"/>
  <c r="L18" i="1"/>
  <c r="L13" i="1"/>
  <c r="L12" i="1"/>
  <c r="L8" i="1"/>
  <c r="L14" i="1"/>
  <c r="G14" i="1"/>
  <c r="L3" i="1"/>
  <c r="G19" i="1" l="1"/>
  <c r="L19" i="1"/>
</calcChain>
</file>

<file path=xl/sharedStrings.xml><?xml version="1.0" encoding="utf-8"?>
<sst xmlns="http://schemas.openxmlformats.org/spreadsheetml/2006/main" count="52" uniqueCount="27">
  <si>
    <t>%</t>
  </si>
  <si>
    <t>Type</t>
  </si>
  <si>
    <t>Overall total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</si>
  <si>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</si>
  <si>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</si>
  <si>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</si>
  <si>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</si>
  <si>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</si>
  <si>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</si>
  <si>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</si>
  <si>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Pure broadleaf stands</t>
  </si>
  <si>
    <t>Pure coniferous stands</t>
  </si>
  <si>
    <t>Mixed broadleaf stands</t>
  </si>
  <si>
    <t>Mixed broadleaf and coniferous stands</t>
  </si>
  <si>
    <t>Mixed stands of conifers</t>
  </si>
  <si>
    <t>Stand mixture</t>
  </si>
  <si>
    <t>Forest preservation</t>
  </si>
  <si>
    <t>Well-preserved stands</t>
  </si>
  <si>
    <t>Sub-total Well-preserved stands</t>
  </si>
  <si>
    <t>Insufficiently stocked stands</t>
  </si>
  <si>
    <t>Sub-total Insufficiently stocked stands</t>
  </si>
  <si>
    <t>Devastated stands</t>
  </si>
  <si>
    <t>Sub-total Devastated stands</t>
  </si>
  <si>
    <t>All 3 preservation types</t>
  </si>
  <si>
    <t>All 3 preservation types,
%  of overall total</t>
  </si>
  <si>
    <t>Sums checked by JRC 08-2018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</si>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</sst>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16" fillId="0" borderId="21" xfId="0" applyFont="1" applyBorder="1"/>
    <xf numFmtId="164" fontId="0" fillId="0" borderId="10" xfId="0" applyNumberFormat="1" applyBorder="1"/>
    <xf numFmtId="166" fontId="0" fillId="0" borderId="26" xfId="0" applyNumberFormat="1" applyBorder="1"/>
    <xf numFmtId="166" fontId="0" fillId="0" borderId="0" xfId="0" applyNumberFormat="1"/>
    <xf numFmtId="0" fontId="16" fillId="0" borderId="28" xfId="0" applyFont="1" applyBorder="1"/>
    <xf numFmtId="0" fontId="0" fillId="0" borderId="28" xfId="0" applyBorder="1"/>
    <xf numFmtId="0" fontId="0" fillId="0" borderId="27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0" fontId="16" fillId="0" borderId="25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9" xfId="0" applyFont="1" applyBorder="1"/>
    <xf numFmtId="0" fontId="16" fillId="0" borderId="23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29" xfId="0" applyNumberFormat="1" applyFont="1" applyBorder="1"/>
    <xf numFmtId="0" fontId="18" fillId="0" borderId="29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/>
    <xf numFmtId="166" fontId="18" fillId="0" borderId="29" xfId="0" applyNumberFormat="1" applyFont="1" applyBorder="1"/>
    <xf numFmtId="0" fontId="18" fillId="0" borderId="23" xfId="0" applyFont="1" applyBorder="1" applyAlignment="1">
      <alignment wrapText="1"/>
    </xf>
    <xf numFmtId="165" fontId="0" fillId="0" borderId="1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164" fontId="0" fillId="0" borderId="34" xfId="0" applyNumberFormat="1" applyBorder="1"/>
    <xf numFmtId="166" fontId="0" fillId="0" borderId="16" xfId="0" applyNumberFormat="1" applyBorder="1"/>
    <xf numFmtId="164" fontId="16" fillId="0" borderId="14" xfId="0" applyNumberFormat="1" applyFont="1" applyBorder="1" applyAlignment="1">
      <alignment horizontal="center" vertical="top"/>
    </xf>
    <xf numFmtId="166" fontId="16" fillId="0" borderId="15" xfId="0" applyNumberFormat="1" applyFont="1" applyBorder="1" applyAlignment="1">
      <alignment horizontal="center" wrapText="1"/>
    </xf>
    <xf numFmtId="166" fontId="0" fillId="0" borderId="12" xfId="0" applyNumberFormat="1" applyBorder="1"/>
    <xf numFmtId="166" fontId="16" fillId="0" borderId="18" xfId="0" applyNumberFormat="1" applyFont="1" applyBorder="1"/>
    <xf numFmtId="165" fontId="18" fillId="0" borderId="33" xfId="0" applyNumberFormat="1" applyFont="1" applyBorder="1"/>
    <xf numFmtId="166" fontId="18" fillId="0" borderId="18" xfId="0" applyNumberFormat="1" applyFont="1" applyBorder="1"/>
    <xf numFmtId="165" fontId="0" fillId="0" borderId="30" xfId="0" applyNumberFormat="1" applyBorder="1"/>
    <xf numFmtId="165" fontId="0" fillId="0" borderId="31" xfId="0" applyNumberFormat="1" applyBorder="1"/>
    <xf numFmtId="165" fontId="16" fillId="0" borderId="35" xfId="0" applyNumberFormat="1" applyFont="1" applyBorder="1"/>
    <xf numFmtId="166" fontId="0" fillId="0" borderId="28" xfId="0" applyNumberFormat="1" applyBorder="1"/>
    <xf numFmtId="3" fontId="16" fillId="0" borderId="14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34" xfId="0" applyNumberFormat="1" applyBorder="1"/>
    <xf numFmtId="0" fontId="0" fillId="0" borderId="36" xfId="0" applyBorder="1" applyAlignment="1">
      <alignment horizontal="center"/>
    </xf>
    <xf numFmtId="0" fontId="16" fillId="0" borderId="37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166" fontId="0" fillId="0" borderId="38" xfId="0" applyNumberFormat="1" applyBorder="1"/>
    <xf numFmtId="0" fontId="0" fillId="0" borderId="20" xfId="0" applyBorder="1"/>
    <xf numFmtId="0" fontId="16" fillId="0" borderId="37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37.7109375" customWidth="1"/>
    <col min="3" max="3" width="27.85546875" bestFit="1" customWidth="1"/>
    <col min="4" max="4" width="15.85546875" style="2" customWidth="1"/>
    <col min="5" max="5" width="6.7109375" style="3" customWidth="1"/>
    <col min="6" max="6" width="11.7109375" style="3" bestFit="1" customWidth="1"/>
    <col min="7" max="7" width="23.7109375" style="11" customWidth="1"/>
    <col min="8" max="8" width="15.28515625" style="1" customWidth="1"/>
    <col min="9" max="9" width="6.7109375" style="3" customWidth="1"/>
    <col min="10" max="10" width="11.7109375" style="3" bestFit="1" customWidth="1"/>
    <col min="11" max="11" width="6.7109375" style="3" customWidth="1"/>
    <col min="12" max="12" width="23.7109375" style="1" customWidth="1"/>
  </cols>
  <sheetData>
    <row r="1" spans="1:12" x14ac:dyDescent="0.25">
      <c r="A1" s="4"/>
      <c r="B1" s="12" t="s">
        <v>15</v>
      </c>
      <c r="C1" s="8" t="s">
        <v>16</v>
      </c>
      <c r="D1" s="55" t="s">
        <v>4</v>
      </c>
      <c r="E1" s="56"/>
      <c r="F1" s="56"/>
      <c r="G1" s="57"/>
      <c r="H1" s="55" t="s">
        <v>7</v>
      </c>
      <c r="I1" s="56"/>
      <c r="J1" s="56"/>
      <c r="K1" s="56"/>
      <c r="L1" s="57"/>
    </row>
    <row r="2" spans="1:12" s="20" customFormat="1" ht="30.75" thickBot="1" x14ac:dyDescent="0.3">
      <c r="A2" s="50" t="s">
        <v>3</v>
      </c>
      <c r="B2" s="54" t="s">
        <v>26</v>
      </c>
      <c r="C2" s="17" t="s">
        <v>1</v>
      </c>
      <c r="D2" s="18" t="s">
        <v>5</v>
      </c>
      <c r="E2" s="19" t="s">
        <v>0</v>
      </c>
      <c r="F2" s="36" t="s">
        <v>6</v>
      </c>
      <c r="G2" s="37" t="s">
        <v>24</v>
      </c>
      <c r="H2" s="18" t="s">
        <v>5</v>
      </c>
      <c r="I2" s="19" t="s">
        <v>0</v>
      </c>
      <c r="J2" s="36" t="s">
        <v>6</v>
      </c>
      <c r="K2" s="46" t="s">
        <v>8</v>
      </c>
      <c r="L2" s="37" t="s">
        <v>24</v>
      </c>
    </row>
    <row r="3" spans="1:12" x14ac:dyDescent="0.25">
      <c r="A3" s="49">
        <v>1</v>
      </c>
      <c r="B3" s="13" t="s">
        <v>10</v>
      </c>
      <c r="C3" s="5" t="s">
        <v>17</v>
      </c>
      <c r="D3" s="9">
        <v>145455359</v>
      </c>
      <c r="E3" s="31">
        <v>57.6</v>
      </c>
      <c r="F3" s="31">
        <v>166.9</v>
      </c>
      <c r="G3" s="38">
        <f t="shared" ref="G3:G9" si="0">D3/$D$19</f>
        <v>0.4012700893213621</v>
      </c>
      <c r="H3" s="47">
        <v>3769551</v>
      </c>
      <c r="I3" s="31">
        <v>52.9</v>
      </c>
      <c r="J3" s="31">
        <v>4.3</v>
      </c>
      <c r="K3" s="42">
        <v>2.6</v>
      </c>
      <c r="L3" s="45">
        <f t="shared" ref="L3:L9" si="1">H3/$H$19</f>
        <v>0.41515921324896704</v>
      </c>
    </row>
    <row r="4" spans="1:12" x14ac:dyDescent="0.25">
      <c r="A4" s="16">
        <v>2</v>
      </c>
      <c r="B4" s="53" t="s">
        <v>12</v>
      </c>
      <c r="C4" s="6" t="s">
        <v>17</v>
      </c>
      <c r="D4" s="34">
        <v>68022619</v>
      </c>
      <c r="E4" s="32">
        <v>26.9</v>
      </c>
      <c r="F4" s="32">
        <v>130.30000000000001</v>
      </c>
      <c r="G4" s="52">
        <f t="shared" si="0"/>
        <v>0.18765511693524459</v>
      </c>
      <c r="H4" s="48">
        <v>1765378</v>
      </c>
      <c r="I4" s="32">
        <v>24.9</v>
      </c>
      <c r="J4" s="32">
        <v>3.4</v>
      </c>
      <c r="K4" s="43">
        <v>2.6</v>
      </c>
      <c r="L4" s="10">
        <f t="shared" si="1"/>
        <v>0.19442977202511252</v>
      </c>
    </row>
    <row r="5" spans="1:12" x14ac:dyDescent="0.25">
      <c r="A5" s="16">
        <v>3</v>
      </c>
      <c r="B5" s="15" t="s">
        <v>11</v>
      </c>
      <c r="C5" s="6" t="s">
        <v>17</v>
      </c>
      <c r="D5" s="34">
        <v>27322819</v>
      </c>
      <c r="E5" s="32">
        <v>10.8</v>
      </c>
      <c r="F5" s="32">
        <v>186.6</v>
      </c>
      <c r="G5" s="52">
        <f t="shared" si="0"/>
        <v>7.5375909805024163E-2</v>
      </c>
      <c r="H5" s="48">
        <v>1228422</v>
      </c>
      <c r="I5" s="32">
        <v>17.2</v>
      </c>
      <c r="J5" s="32">
        <v>8.4</v>
      </c>
      <c r="K5" s="43">
        <v>4.5</v>
      </c>
      <c r="L5" s="10">
        <f t="shared" si="1"/>
        <v>0.13529216372393491</v>
      </c>
    </row>
    <row r="6" spans="1:12" x14ac:dyDescent="0.25">
      <c r="A6" s="16">
        <v>4</v>
      </c>
      <c r="B6" s="14" t="s">
        <v>13</v>
      </c>
      <c r="C6" s="6" t="s">
        <v>17</v>
      </c>
      <c r="D6" s="34">
        <v>8301893</v>
      </c>
      <c r="E6" s="32">
        <v>3.3</v>
      </c>
      <c r="F6" s="32">
        <v>218.5</v>
      </c>
      <c r="G6" s="35">
        <f t="shared" si="0"/>
        <v>2.2902568654389631E-2</v>
      </c>
      <c r="H6" s="48">
        <v>242395</v>
      </c>
      <c r="I6" s="32">
        <v>3.4</v>
      </c>
      <c r="J6" s="32">
        <v>6.4</v>
      </c>
      <c r="K6" s="43">
        <v>2.9</v>
      </c>
      <c r="L6" s="10">
        <f t="shared" si="1"/>
        <v>2.6696154925476102E-2</v>
      </c>
    </row>
    <row r="7" spans="1:12" ht="15.75" thickBot="1" x14ac:dyDescent="0.3">
      <c r="A7" s="16">
        <v>5</v>
      </c>
      <c r="B7" s="14" t="s">
        <v>14</v>
      </c>
      <c r="C7" s="6" t="s">
        <v>17</v>
      </c>
      <c r="D7" s="34">
        <v>3546292</v>
      </c>
      <c r="E7" s="32">
        <v>1.4</v>
      </c>
      <c r="F7" s="32">
        <v>316.60000000000002</v>
      </c>
      <c r="G7" s="35">
        <f t="shared" si="0"/>
        <v>9.7832140210085475E-3</v>
      </c>
      <c r="H7" s="48">
        <v>115588</v>
      </c>
      <c r="I7" s="32">
        <v>1.6</v>
      </c>
      <c r="J7" s="32">
        <v>10.3</v>
      </c>
      <c r="K7" s="43">
        <v>3.3</v>
      </c>
      <c r="L7" s="10">
        <f t="shared" si="1"/>
        <v>1.2730275606039447E-2</v>
      </c>
    </row>
    <row r="8" spans="1:12" ht="15.75" thickBot="1" x14ac:dyDescent="0.3">
      <c r="A8" s="16">
        <v>6</v>
      </c>
      <c r="B8" s="21" t="s">
        <v>18</v>
      </c>
      <c r="C8" s="22" t="s">
        <v>17</v>
      </c>
      <c r="D8" s="23">
        <f>SUM(D3:D7)</f>
        <v>252648982</v>
      </c>
      <c r="E8" s="33">
        <f>SUM(E3:E7)</f>
        <v>100</v>
      </c>
      <c r="F8" s="33">
        <f>D8/B23</f>
        <v>158.97872011074756</v>
      </c>
      <c r="G8" s="39">
        <f t="shared" si="0"/>
        <v>0.69698689873702901</v>
      </c>
      <c r="H8" s="24">
        <f>SUM(H3:H7)</f>
        <v>7121334</v>
      </c>
      <c r="I8" s="33">
        <f>SUM(I3:I7)</f>
        <v>100</v>
      </c>
      <c r="J8" s="33">
        <f>H8/B23</f>
        <v>4.4810810470677067</v>
      </c>
      <c r="K8" s="44">
        <v>2.8</v>
      </c>
      <c r="L8" s="25">
        <f t="shared" si="1"/>
        <v>0.78430757952953001</v>
      </c>
    </row>
    <row r="9" spans="1:12" x14ac:dyDescent="0.25">
      <c r="A9" s="16">
        <v>7</v>
      </c>
      <c r="B9" s="13" t="s">
        <v>10</v>
      </c>
      <c r="C9" s="7" t="s">
        <v>19</v>
      </c>
      <c r="D9" s="9">
        <v>77618635</v>
      </c>
      <c r="E9" s="31">
        <v>73.599999999999994</v>
      </c>
      <c r="F9" s="31">
        <v>187.8</v>
      </c>
      <c r="G9" s="38">
        <f t="shared" si="0"/>
        <v>0.21412780397766026</v>
      </c>
      <c r="H9" s="48">
        <v>1317910</v>
      </c>
      <c r="I9" s="32">
        <v>70.099999999999994</v>
      </c>
      <c r="J9" s="32">
        <v>3.2</v>
      </c>
      <c r="K9" s="43">
        <v>1.7</v>
      </c>
      <c r="L9" s="10">
        <f t="shared" si="1"/>
        <v>0.14514791781115208</v>
      </c>
    </row>
    <row r="10" spans="1:12" x14ac:dyDescent="0.25">
      <c r="A10" s="16">
        <v>8</v>
      </c>
      <c r="B10" s="53" t="s">
        <v>12</v>
      </c>
      <c r="C10" s="6" t="s">
        <v>19</v>
      </c>
      <c r="D10" s="34">
        <v>16283720</v>
      </c>
      <c r="E10" s="32">
        <v>15.4</v>
      </c>
      <c r="F10" s="32">
        <v>124.5</v>
      </c>
      <c r="G10" s="35">
        <f t="shared" ref="G10:G18" si="2">D10/$D$19</f>
        <v>4.4922165974538276E-2</v>
      </c>
      <c r="H10" s="48">
        <v>277546</v>
      </c>
      <c r="I10" s="32">
        <v>14.8</v>
      </c>
      <c r="J10" s="32">
        <v>2.1</v>
      </c>
      <c r="K10" s="43">
        <v>1.7</v>
      </c>
      <c r="L10" s="10">
        <f t="shared" ref="L10:L18" si="3">H10/$H$19</f>
        <v>3.0567507642262383E-2</v>
      </c>
    </row>
    <row r="11" spans="1:12" x14ac:dyDescent="0.25">
      <c r="A11" s="16">
        <v>9</v>
      </c>
      <c r="B11" s="15" t="s">
        <v>11</v>
      </c>
      <c r="C11" s="6" t="s">
        <v>19</v>
      </c>
      <c r="D11" s="34">
        <v>7669385</v>
      </c>
      <c r="E11" s="32">
        <v>7.3</v>
      </c>
      <c r="F11" s="32">
        <v>168.2</v>
      </c>
      <c r="G11" s="35">
        <f t="shared" si="2"/>
        <v>2.1157658440002301E-2</v>
      </c>
      <c r="H11" s="48">
        <v>204853</v>
      </c>
      <c r="I11" s="32">
        <v>10.9</v>
      </c>
      <c r="J11" s="32">
        <v>4.5</v>
      </c>
      <c r="K11" s="43">
        <v>2.7</v>
      </c>
      <c r="L11" s="10">
        <f t="shared" si="3"/>
        <v>2.2561469605183918E-2</v>
      </c>
    </row>
    <row r="12" spans="1:12" x14ac:dyDescent="0.25">
      <c r="A12" s="16">
        <v>10</v>
      </c>
      <c r="B12" s="14" t="s">
        <v>13</v>
      </c>
      <c r="C12" s="6" t="s">
        <v>19</v>
      </c>
      <c r="D12" s="34">
        <v>3391180</v>
      </c>
      <c r="E12" s="32">
        <v>3.2</v>
      </c>
      <c r="F12" s="32">
        <v>217.4</v>
      </c>
      <c r="G12" s="35">
        <f t="shared" si="2"/>
        <v>9.3553039974609443E-3</v>
      </c>
      <c r="H12" s="48">
        <v>67453</v>
      </c>
      <c r="I12" s="32">
        <v>3.6</v>
      </c>
      <c r="J12" s="32">
        <v>4.3</v>
      </c>
      <c r="K12" s="43">
        <v>2</v>
      </c>
      <c r="L12" s="10">
        <f t="shared" si="3"/>
        <v>7.4289310348321525E-3</v>
      </c>
    </row>
    <row r="13" spans="1:12" ht="15.75" thickBot="1" x14ac:dyDescent="0.3">
      <c r="A13" s="16">
        <v>11</v>
      </c>
      <c r="B13" s="14" t="s">
        <v>12</v>
      </c>
      <c r="C13" s="6" t="s">
        <v>19</v>
      </c>
      <c r="D13" s="34">
        <v>481275</v>
      </c>
      <c r="E13" s="32">
        <v>0.5</v>
      </c>
      <c r="F13" s="32">
        <v>171.9</v>
      </c>
      <c r="G13" s="35">
        <f t="shared" si="2"/>
        <v>1.3277012518881379E-3</v>
      </c>
      <c r="H13" s="48">
        <v>12151</v>
      </c>
      <c r="I13" s="32">
        <v>0.6</v>
      </c>
      <c r="J13" s="32">
        <v>4.3</v>
      </c>
      <c r="K13" s="43">
        <v>2.5</v>
      </c>
      <c r="L13" s="10">
        <f t="shared" si="3"/>
        <v>1.3382494626517053E-3</v>
      </c>
    </row>
    <row r="14" spans="1:12" ht="15.75" thickBot="1" x14ac:dyDescent="0.3">
      <c r="A14" s="16">
        <v>12</v>
      </c>
      <c r="B14" s="21" t="s">
        <v>20</v>
      </c>
      <c r="C14" s="22" t="s">
        <v>19</v>
      </c>
      <c r="D14" s="23">
        <f>SUM(D9:D13)</f>
        <v>105444195</v>
      </c>
      <c r="E14" s="33">
        <f>SUM(E9:E13)</f>
        <v>100</v>
      </c>
      <c r="F14" s="33">
        <f>D14/B24</f>
        <v>173.42795230263158</v>
      </c>
      <c r="G14" s="39">
        <f t="shared" si="2"/>
        <v>0.29089063364154993</v>
      </c>
      <c r="H14" s="24">
        <f>SUM(H9:H13)</f>
        <v>1879913</v>
      </c>
      <c r="I14" s="33">
        <f>SUM(I9:I13)</f>
        <v>99.999999999999986</v>
      </c>
      <c r="J14" s="33">
        <f>H14/B24</f>
        <v>3.0919621710526317</v>
      </c>
      <c r="K14" s="33">
        <v>1.8</v>
      </c>
      <c r="L14" s="25">
        <f t="shared" si="3"/>
        <v>0.20704407555608226</v>
      </c>
    </row>
    <row r="15" spans="1:12" x14ac:dyDescent="0.25">
      <c r="A15" s="16">
        <v>13</v>
      </c>
      <c r="B15" s="13" t="s">
        <v>10</v>
      </c>
      <c r="C15" s="7" t="s">
        <v>21</v>
      </c>
      <c r="D15" s="9">
        <v>4000354</v>
      </c>
      <c r="E15" s="31">
        <v>91</v>
      </c>
      <c r="F15" s="31">
        <v>92.6</v>
      </c>
      <c r="G15" s="38">
        <f t="shared" si="2"/>
        <v>1.1035842322571753E-2</v>
      </c>
      <c r="H15" s="48">
        <v>70263</v>
      </c>
      <c r="I15" s="32">
        <v>89.5</v>
      </c>
      <c r="J15" s="32">
        <v>1.6</v>
      </c>
      <c r="K15" s="43">
        <v>1.8</v>
      </c>
      <c r="L15" s="10">
        <f t="shared" si="3"/>
        <v>7.7384101715329418E-3</v>
      </c>
    </row>
    <row r="16" spans="1:12" x14ac:dyDescent="0.25">
      <c r="A16" s="16">
        <v>14</v>
      </c>
      <c r="B16" s="53" t="s">
        <v>12</v>
      </c>
      <c r="C16" s="6" t="s">
        <v>21</v>
      </c>
      <c r="D16" s="34">
        <v>220902</v>
      </c>
      <c r="E16" s="32">
        <v>5</v>
      </c>
      <c r="F16" s="32">
        <v>26.3</v>
      </c>
      <c r="G16" s="52">
        <f t="shared" si="2"/>
        <v>6.0940597775615494E-4</v>
      </c>
      <c r="H16" s="48">
        <v>3153</v>
      </c>
      <c r="I16" s="32">
        <v>4</v>
      </c>
      <c r="J16" s="32">
        <v>0.4</v>
      </c>
      <c r="K16" s="43">
        <v>1.4</v>
      </c>
      <c r="L16" s="10">
        <f t="shared" si="3"/>
        <v>3.4725541566462244E-4</v>
      </c>
    </row>
    <row r="17" spans="1:12" ht="15.75" thickBot="1" x14ac:dyDescent="0.3">
      <c r="A17" s="16">
        <v>15</v>
      </c>
      <c r="B17" s="15" t="s">
        <v>11</v>
      </c>
      <c r="C17" s="6" t="s">
        <v>21</v>
      </c>
      <c r="D17" s="34">
        <v>172986</v>
      </c>
      <c r="E17" s="32">
        <v>3.9</v>
      </c>
      <c r="F17" s="32">
        <v>48.1</v>
      </c>
      <c r="G17" s="52">
        <f t="shared" si="2"/>
        <v>4.7721932109318256E-4</v>
      </c>
      <c r="H17" s="48">
        <v>5109</v>
      </c>
      <c r="I17" s="32">
        <v>6.5</v>
      </c>
      <c r="J17" s="32">
        <v>1.4</v>
      </c>
      <c r="K17" s="43">
        <v>3</v>
      </c>
      <c r="L17" s="10">
        <f t="shared" si="3"/>
        <v>5.6267932719015416E-4</v>
      </c>
    </row>
    <row r="18" spans="1:12" ht="15.75" thickBot="1" x14ac:dyDescent="0.3">
      <c r="A18" s="16">
        <v>16</v>
      </c>
      <c r="B18" s="21" t="s">
        <v>22</v>
      </c>
      <c r="C18" s="22" t="s">
        <v>21</v>
      </c>
      <c r="D18" s="23">
        <f>SUM(D15:D17)</f>
        <v>4394242</v>
      </c>
      <c r="E18" s="33">
        <f>SUM(E15:E17)</f>
        <v>99.9</v>
      </c>
      <c r="F18" s="33">
        <f>D18/B25</f>
        <v>79.605833333333337</v>
      </c>
      <c r="G18" s="39">
        <f t="shared" si="2"/>
        <v>1.212246762142109E-2</v>
      </c>
      <c r="H18" s="24">
        <f>SUM(H15:H17)</f>
        <v>78525</v>
      </c>
      <c r="I18" s="33">
        <f>SUM(I15:I17)</f>
        <v>100</v>
      </c>
      <c r="J18" s="33">
        <f>H18/B25</f>
        <v>1.4225543478260869</v>
      </c>
      <c r="K18" s="33">
        <v>1.8</v>
      </c>
      <c r="L18" s="25">
        <f t="shared" si="3"/>
        <v>8.6483449143877188E-3</v>
      </c>
    </row>
    <row r="19" spans="1:12" ht="16.5" thickBot="1" x14ac:dyDescent="0.3">
      <c r="A19" s="16">
        <v>17</v>
      </c>
      <c r="B19" s="26" t="s">
        <v>2</v>
      </c>
      <c r="C19" s="30" t="s">
        <v>23</v>
      </c>
      <c r="D19" s="27">
        <f>SUM(D14,D8,D18)</f>
        <v>362487419</v>
      </c>
      <c r="E19" s="40"/>
      <c r="F19" s="40">
        <f>D19/B26</f>
        <v>160.93385677499555</v>
      </c>
      <c r="G19" s="41">
        <f>SUM(G3:G7,G9:G13,G15:G17)</f>
        <v>1.0000000000000002</v>
      </c>
      <c r="H19" s="28">
        <f>SUM(H14,H8,H18)</f>
        <v>9079772</v>
      </c>
      <c r="I19" s="40"/>
      <c r="J19" s="40">
        <f>H19/B26</f>
        <v>4.0311543242763275</v>
      </c>
      <c r="K19" s="40">
        <v>2.5</v>
      </c>
      <c r="L19" s="29">
        <f>SUM(L3:L7,L9:L13,L15:L17)</f>
        <v>0.99999999999999989</v>
      </c>
    </row>
    <row r="20" spans="1:12" x14ac:dyDescent="0.25">
      <c r="A20" s="16">
        <v>18</v>
      </c>
      <c r="C20" s="2"/>
    </row>
    <row r="21" spans="1:12" x14ac:dyDescent="0.25">
      <c r="A21" s="16">
        <v>19</v>
      </c>
      <c r="B21" t="s">
        <v>25</v>
      </c>
      <c r="C21" s="2"/>
      <c r="D21" s="3"/>
      <c r="F21" s="11"/>
      <c r="G21" s="1"/>
      <c r="H21" s="3"/>
      <c r="K21" s="1"/>
      <c r="L21"/>
    </row>
    <row r="22" spans="1:12" x14ac:dyDescent="0.25">
      <c r="A22" s="16">
        <v>20</v>
      </c>
      <c r="B22" t="s">
        <v>9</v>
      </c>
      <c r="C22" s="2"/>
      <c r="D22" s="3"/>
      <c r="F22" s="11"/>
      <c r="G22" s="1"/>
      <c r="H22" s="3"/>
      <c r="K22"/>
      <c r="L22"/>
    </row>
    <row r="23" spans="1:12" x14ac:dyDescent="0.25">
      <c r="A23" s="16">
        <v>21</v>
      </c>
      <c r="B23" s="51">
        <v>1589200</v>
      </c>
      <c r="C23" s="2"/>
      <c r="D23" s="3"/>
      <c r="F23" s="11"/>
      <c r="G23" s="1"/>
      <c r="H23" s="3"/>
      <c r="K23" s="1"/>
      <c r="L23"/>
    </row>
    <row r="24" spans="1:12" x14ac:dyDescent="0.25">
      <c r="A24" s="16">
        <v>22</v>
      </c>
      <c r="B24" s="51">
        <v>608000</v>
      </c>
      <c r="C24" s="2"/>
      <c r="D24" s="3"/>
      <c r="F24" s="11"/>
      <c r="G24" s="1"/>
      <c r="H24" s="3"/>
      <c r="K24" s="1"/>
      <c r="L24"/>
    </row>
    <row r="25" spans="1:12" x14ac:dyDescent="0.25">
      <c r="A25" s="16">
        <v>23</v>
      </c>
      <c r="B25" s="51">
        <v>55200</v>
      </c>
      <c r="C25" s="3"/>
      <c r="D25" s="3"/>
      <c r="E25" s="11"/>
      <c r="F25" s="1"/>
      <c r="G25" s="3"/>
      <c r="H25" s="3"/>
      <c r="J25" s="1"/>
      <c r="K25"/>
      <c r="L25"/>
    </row>
    <row r="26" spans="1:12" x14ac:dyDescent="0.25">
      <c r="A26" s="16">
        <v>24</v>
      </c>
      <c r="B26" s="51">
        <f>SUM(B23:B25)</f>
        <v>2252400</v>
      </c>
      <c r="C26" s="3"/>
      <c r="D26" s="3"/>
      <c r="E26" s="11"/>
      <c r="F26" s="1"/>
      <c r="G26" s="3"/>
      <c r="H26" s="3"/>
      <c r="J26" s="1"/>
      <c r="K26"/>
      <c r="L26"/>
    </row>
    <row r="27" spans="1:12" x14ac:dyDescent="0.25">
      <c r="C27" s="2"/>
      <c r="D27" s="3"/>
      <c r="F27" s="11"/>
      <c r="G27" s="1"/>
      <c r="H27" s="3"/>
      <c r="K27" s="1"/>
      <c r="L27"/>
    </row>
    <row r="28" spans="1:12" x14ac:dyDescent="0.25">
      <c r="C28" s="2"/>
      <c r="D28" s="3"/>
      <c r="F28" s="11"/>
      <c r="G28" s="1"/>
      <c r="H28" s="3"/>
      <c r="K28" s="1"/>
      <c r="L28"/>
    </row>
    <row r="29" spans="1:12" x14ac:dyDescent="0.25">
      <c r="C29" s="2"/>
      <c r="D29" s="3"/>
      <c r="F29" s="11"/>
      <c r="G29" s="1"/>
      <c r="H29" s="3"/>
      <c r="K29" s="1"/>
      <c r="L29"/>
    </row>
    <row r="30" spans="1:12" x14ac:dyDescent="0.25">
      <c r="C30" s="2"/>
      <c r="D30" s="3"/>
      <c r="F30" s="11"/>
      <c r="G30" s="1"/>
      <c r="H30" s="3"/>
      <c r="K30" s="1"/>
      <c r="L30"/>
    </row>
    <row r="31" spans="1:12" x14ac:dyDescent="0.25">
      <c r="C31" s="2"/>
      <c r="D31" s="3"/>
      <c r="F31" s="11"/>
      <c r="G31" s="1"/>
      <c r="H31" s="3"/>
      <c r="K31" s="1"/>
      <c r="L31"/>
    </row>
    <row r="32" spans="1:12" x14ac:dyDescent="0.25">
      <c r="C32" s="2"/>
      <c r="D32" s="3"/>
      <c r="F32" s="11"/>
      <c r="G32" s="1"/>
      <c r="H32" s="3"/>
      <c r="K32" s="1"/>
      <c r="L32"/>
    </row>
    <row r="33" spans="3:12" x14ac:dyDescent="0.25">
      <c r="C33" s="2"/>
      <c r="D33" s="3"/>
      <c r="F33" s="11"/>
      <c r="G33" s="1"/>
      <c r="H33" s="3"/>
      <c r="K33" s="1"/>
      <c r="L33"/>
    </row>
    <row r="34" spans="3:12" x14ac:dyDescent="0.25">
      <c r="C34" s="2"/>
      <c r="D34" s="3"/>
      <c r="F34" s="11"/>
      <c r="G34" s="1"/>
      <c r="H34" s="3"/>
      <c r="K34" s="1"/>
      <c r="L34"/>
    </row>
    <row r="35" spans="3:12" x14ac:dyDescent="0.25">
      <c r="C35" s="2"/>
      <c r="D35" s="3"/>
      <c r="F35" s="11"/>
      <c r="G35" s="1"/>
      <c r="H35" s="3"/>
      <c r="K35" s="1"/>
      <c r="L35"/>
    </row>
    <row r="36" spans="3:12" x14ac:dyDescent="0.25">
      <c r="C36" s="2"/>
      <c r="D36" s="3"/>
      <c r="F36" s="11"/>
      <c r="G36" s="1"/>
      <c r="H36" s="3"/>
      <c r="K36" s="1"/>
      <c r="L36"/>
    </row>
    <row r="37" spans="3:12" x14ac:dyDescent="0.25">
      <c r="C37" s="2"/>
      <c r="D37" s="3"/>
      <c r="F37" s="11"/>
      <c r="G37" s="1"/>
      <c r="H37" s="3"/>
      <c r="K37" s="1"/>
      <c r="L37"/>
    </row>
    <row r="38" spans="3:12" x14ac:dyDescent="0.25">
      <c r="C38" s="2"/>
      <c r="D38" s="3"/>
      <c r="F38" s="11"/>
      <c r="G38" s="1"/>
      <c r="H38" s="3"/>
      <c r="K38" s="1"/>
      <c r="L38"/>
    </row>
    <row r="39" spans="3:12" x14ac:dyDescent="0.25">
      <c r="C39" s="2"/>
      <c r="D39" s="3"/>
      <c r="F39" s="11"/>
      <c r="G39" s="1"/>
      <c r="H39" s="3"/>
      <c r="K39" s="1"/>
      <c r="L39"/>
    </row>
    <row r="40" spans="3:12" x14ac:dyDescent="0.25">
      <c r="C40" s="2"/>
      <c r="D40" s="3"/>
      <c r="F40" s="11"/>
      <c r="G40" s="1"/>
      <c r="H40" s="3"/>
      <c r="K40" s="1"/>
      <c r="L40"/>
    </row>
    <row r="41" spans="3:12" x14ac:dyDescent="0.25">
      <c r="C41" s="2"/>
      <c r="D41" s="3"/>
      <c r="F41" s="11"/>
      <c r="G41" s="1"/>
      <c r="H41" s="3"/>
      <c r="K41" s="1"/>
      <c r="L41"/>
    </row>
    <row r="42" spans="3:12" x14ac:dyDescent="0.25">
      <c r="C42" s="2"/>
      <c r="D42" s="3"/>
      <c r="F42" s="11"/>
      <c r="G42" s="1"/>
      <c r="H42" s="3"/>
      <c r="K42" s="1"/>
      <c r="L42"/>
    </row>
    <row r="43" spans="3:12" x14ac:dyDescent="0.25">
      <c r="C43" s="2"/>
      <c r="D43" s="3"/>
      <c r="F43" s="11"/>
      <c r="G43" s="1"/>
      <c r="H43" s="3"/>
      <c r="K43" s="1"/>
      <c r="L43"/>
    </row>
    <row r="44" spans="3:12" x14ac:dyDescent="0.25">
      <c r="C44" s="2"/>
      <c r="D44" s="3"/>
      <c r="F44" s="11"/>
      <c r="G44" s="1"/>
      <c r="H44" s="3"/>
      <c r="K44" s="1"/>
      <c r="L44"/>
    </row>
    <row r="45" spans="3:12" x14ac:dyDescent="0.25">
      <c r="C45" s="2"/>
      <c r="D45" s="3"/>
      <c r="F45" s="11"/>
      <c r="G45" s="1"/>
      <c r="H45" s="3"/>
      <c r="K45" s="1"/>
      <c r="L45"/>
    </row>
    <row r="46" spans="3:12" x14ac:dyDescent="0.25">
      <c r="C46" s="2"/>
      <c r="D46" s="3"/>
      <c r="F46" s="11"/>
      <c r="G46" s="1"/>
      <c r="H46" s="3"/>
      <c r="K46" s="1"/>
      <c r="L46"/>
    </row>
    <row r="47" spans="3:12" x14ac:dyDescent="0.25">
      <c r="C47" s="2"/>
      <c r="D47" s="3"/>
      <c r="F47" s="11"/>
      <c r="G47" s="1"/>
      <c r="H47" s="3"/>
      <c r="K47" s="1"/>
      <c r="L47"/>
    </row>
    <row r="48" spans="3:12" x14ac:dyDescent="0.25">
      <c r="C48" s="2"/>
      <c r="D48" s="3"/>
      <c r="F48" s="11"/>
      <c r="G48" s="1"/>
      <c r="H48" s="3"/>
      <c r="K48" s="1"/>
      <c r="L48"/>
    </row>
    <row r="49" spans="3:12" x14ac:dyDescent="0.25">
      <c r="C49" s="2"/>
      <c r="D49" s="3"/>
      <c r="F49" s="11"/>
      <c r="G49" s="1"/>
      <c r="H49" s="3"/>
      <c r="K49" s="1"/>
      <c r="L49"/>
    </row>
    <row r="50" spans="3:12" x14ac:dyDescent="0.25">
      <c r="C50" s="2"/>
      <c r="D50" s="3"/>
      <c r="F50" s="11"/>
      <c r="G50" s="1"/>
      <c r="H50" s="3"/>
      <c r="K50" s="1"/>
      <c r="L50"/>
    </row>
    <row r="51" spans="3:12" x14ac:dyDescent="0.25">
      <c r="C51" s="2"/>
      <c r="D51" s="3"/>
      <c r="F51" s="11"/>
      <c r="G51" s="1"/>
      <c r="H51" s="3"/>
      <c r="K51" s="1"/>
      <c r="L51"/>
    </row>
    <row r="52" spans="3:12" x14ac:dyDescent="0.25">
      <c r="C52" s="2"/>
      <c r="D52" s="3"/>
      <c r="F52" s="11"/>
      <c r="G52" s="1"/>
      <c r="H52" s="3"/>
      <c r="K52" s="1"/>
      <c r="L52"/>
    </row>
    <row r="53" spans="3:12" x14ac:dyDescent="0.25">
      <c r="C53" s="2"/>
      <c r="D53" s="3"/>
      <c r="F53" s="11"/>
      <c r="G53" s="1"/>
      <c r="H53" s="3"/>
      <c r="K53" s="1"/>
      <c r="L53"/>
    </row>
  </sheetData>
  <autoFilter ref="A2:L2"/>
  <mergeCells count="2">
    <mergeCell ref="H1:L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2018-08-20T11:51:02Z</dcterms:modified>
</cp:coreProperties>
</file>